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项目计划表" sheetId="4" r:id="rId1"/>
    <sheet name="项目计划安排情况统计表" sheetId="6" r:id="rId2"/>
  </sheets>
  <definedNames>
    <definedName name="_xlnm._FilterDatabase" localSheetId="0" hidden="1">项目计划表!$A$4:$R$30</definedName>
  </definedNames>
  <calcPr calcId="144525"/>
</workbook>
</file>

<file path=xl/sharedStrings.xml><?xml version="1.0" encoding="utf-8"?>
<sst xmlns="http://schemas.openxmlformats.org/spreadsheetml/2006/main" count="192">
  <si>
    <t>且末县2019年自治区财政专项扶贫资金项目报备表</t>
  </si>
  <si>
    <t>序号</t>
  </si>
  <si>
    <t>项目编号</t>
  </si>
  <si>
    <t>项目名称</t>
  </si>
  <si>
    <t>建设性质</t>
  </si>
  <si>
    <t>项目类别</t>
  </si>
  <si>
    <t>建设起止年限</t>
  </si>
  <si>
    <t>建设地点</t>
  </si>
  <si>
    <t>建设内容</t>
  </si>
  <si>
    <t>项目总投资及资金来源</t>
  </si>
  <si>
    <t>扶持贫困户情况</t>
  </si>
  <si>
    <t>项目负责人</t>
  </si>
  <si>
    <t>合计</t>
  </si>
  <si>
    <t>扶贫发展资金</t>
  </si>
  <si>
    <t>地方专项扶贫资金</t>
  </si>
  <si>
    <t>行业资金</t>
  </si>
  <si>
    <t>援疆资金</t>
  </si>
  <si>
    <t>其他</t>
  </si>
  <si>
    <t>扶持贫困户数</t>
  </si>
  <si>
    <t>其中:年度拟脱贫户数</t>
  </si>
  <si>
    <t>用于拟脱贫户的扶贫发展资金</t>
  </si>
  <si>
    <t>农家乐</t>
  </si>
  <si>
    <t>新建</t>
  </si>
  <si>
    <t>2019-2019</t>
  </si>
  <si>
    <t>阿克提坎墩乡托格拉克艾格勒村</t>
  </si>
  <si>
    <t>结合托格拉克艾格勒村旅游路线开发建设项目，扶持10户贫困户沿线建设木屋、特色民居改造等休憩场所，每户补助5500元；配套桌椅1套，补助1000元；餐具1套补助500元；炊具1套补助1000元；冰柜1台补助1000元；消毒柜1台补助1000元，每户共补助10000元，具体根据实际情况项目内调整资金需要资金10万元。</t>
  </si>
  <si>
    <t>10</t>
  </si>
  <si>
    <t>伊敏江·伊不拉伊木、吴世宝</t>
  </si>
  <si>
    <t>牲畜养殖</t>
  </si>
  <si>
    <t>标准化养殖小区</t>
  </si>
  <si>
    <t>阿克提坎墩乡阿克提坎墩村</t>
  </si>
  <si>
    <t>购买18-60个月龄的西蒙塔尔生产母牛15头，每头补助15000元，共补助资金22.5万元。15户贫困户受益，1户1头。</t>
  </si>
  <si>
    <t>小型饲草料加工设备</t>
  </si>
  <si>
    <t>阿克提坎墩乡阿克提坎墩村、托格拉克艾格勒村、色格孜勒克希庞村</t>
  </si>
  <si>
    <t>购买背负式割草机（主要参数：配套动力：四冲程风冷汽油机，标定功率：大于等于0.75KW，标定转速：等于大于6500r/min，操作杆：采用国际标吕厚2MM，刀片：采用锰钢）100台，每台1500元，共补助资金15万元。100户贫困户受益，每户发1台，用于收割饲草，自用或销售。其中：阿克提坎墩村16台，托格拉克艾格勒村80台，色格孜勒克希庞村4台。</t>
  </si>
  <si>
    <t>林果管护工具</t>
  </si>
  <si>
    <t>标准化有机枣园</t>
  </si>
  <si>
    <t>阿克提坎墩乡托格拉克艾格勒村、阿克提坎墩村、伊斯克吾塔克村</t>
  </si>
  <si>
    <t>购买120套枣树修建工具（修枝剪、大力士剪、高枝剪、摘心剪、环剥器、人字梯等），每户发放1套，每套补助700元，发给120户贫困户。其中：伊斯克吾塔克村1户，阿克提坎墩村5户，托格拉克艾格勒村114户。</t>
  </si>
  <si>
    <t>购买粉碎机（主要参数：生产率≥900（kg/h）配套动力≥15kw；结构形式：盘式，主轴转速≥500r/min，刀片数量为2-3片）配套相关零部件5台，每台4.5万元，共需资金22.5万元，机械设备归村集体所有，在养殖小区为贫困户进行饲料加工</t>
  </si>
  <si>
    <t>养殖小区配套基础设施</t>
  </si>
  <si>
    <t>阿羌镇阿羌村、依山干村、萨尔干吉村、喀特勒什村</t>
  </si>
  <si>
    <t>萨尔瓦墩养殖小区分别建设以下配套设施：1、2个进出口分别修建值班室、大门、消毒池，值班室建筑面积51平米，1655元/平米，2处共需168810元；大门建筑面积17平方米，400元/平方，2套共需资金13600元；消毒池建筑面积30平米，184元/平米，2个共需资金11040元；2、药浴池建筑面积35平米，630元/平米，共需资金22050元；合计需投入资金215500元</t>
  </si>
  <si>
    <t>凯赛尔·喀斯木、陈同全</t>
  </si>
  <si>
    <t>建设青贮窖50座，每座50立方米，每平方米补助290元，每座14500元；阿羌村24座，萨尔干吉村7座，依山干村7座，喀特勒什村12座。</t>
  </si>
  <si>
    <t>家禽养殖</t>
  </si>
  <si>
    <t>购买鸡苗8000只，每只补助20元，每户100只，共补助80户，通过3个月的养殖出栏，实现增收。鸡苗规格为20-30天优质脱温苗,已做防疫.其中阿羌村40户，喀特勒什村20户，萨尔干吉村10户，依山干村10户。</t>
  </si>
  <si>
    <t>80</t>
  </si>
  <si>
    <t>阿热勒乡古再勒村、阿热勒村、亚喀吾斯塘村</t>
  </si>
  <si>
    <t>在标准化养殖小区内按照统一规划，为30户建档立卡贫困户建设10座青贮窖，每座150立方米，每座补助4.5万元，需45万元。建设51平方米值班室，需8.5万元，建设8米大门一个，需1万元。建设药浴池35.04平方米，需2.55万元；消毒池30平方米需0.55万元。</t>
  </si>
  <si>
    <t>玛利亚姆·吾麦尔、孔震</t>
  </si>
  <si>
    <t>有机肥发酵池</t>
  </si>
  <si>
    <r>
      <rPr>
        <sz val="10"/>
        <color indexed="8"/>
        <rFont val="宋体"/>
        <charset val="134"/>
        <scheme val="minor"/>
      </rPr>
      <t>鼓励20户贫困户在庭院中建设永久性有机肥发酵池（深1米、底宽3米、顶宽4米、长5米混凝土）20座，每座补助</t>
    </r>
    <r>
      <rPr>
        <sz val="11"/>
        <color theme="1"/>
        <rFont val="宋体"/>
        <charset val="134"/>
        <scheme val="minor"/>
      </rPr>
      <t>8000元。古再勒村</t>
    </r>
    <r>
      <rPr>
        <sz val="11"/>
        <color indexed="8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户、阿热勒村5户、亚喀吾斯塘村5户</t>
    </r>
  </si>
  <si>
    <t>奥依亚依拉克镇苏塘村</t>
  </si>
  <si>
    <t>购买2-4岁且末羊奶山羊300只，每只补助2000元，每户平均发放3只，其中18户发放4只，总共发放94户。</t>
  </si>
  <si>
    <t>栗小杰</t>
  </si>
  <si>
    <t>奥依亚依拉克镇奥依亚依拉克村、阿尔帕村</t>
  </si>
  <si>
    <t>购买2-4岁龄生产母羊(藏羊)500只，每只补助1500元，每户平均发放5只，其中奥依亚依拉克村10户发放6只，阿尔帕村20户发放6只。奥依亚依拉克村31户受益户，阿尔帕村63户受益户。</t>
  </si>
  <si>
    <t>培育庭院经济示范户</t>
  </si>
  <si>
    <t>庭院经济建设</t>
  </si>
  <si>
    <t>奥依亚依拉克镇奥依亚依拉克村、色日克阔勒村、布古纳村、苏塘村、阿尔帕村</t>
  </si>
  <si>
    <t>按照县级庭院经济发展规划，结合乡村振兴战略要求，美丽乡村规划，贫困户庭院分区合理，庭院整洁，达到有一架葡萄补助、一群家禽、一片菜园（满足其中任意两项标准给予补助4000元），没有杂物和空闲地的最低标准。每个村培育庭院经济示范户20户，共计100户，每户补助4000元，合计40万元。经规划行业部门验收合格以奖励形式发放补助资金。</t>
  </si>
  <si>
    <t>购买大型粉碎机2台（主要参数：配用电机15kw、配用采油机≥25hp，生产效率3-20t/h）及各配套2套刀具，每台补助4.5万元。购买大型揉丝机1台（主要参数生产效率3-6t/h，主机配套动力37kw，主机转速1600r/min，主机转子直径700mm），每台7.8万元。机械资产归贫困户所有，村委会负责统一管理。为全镇313户有劳动能力的建档立卡贫困户提供无偿或低成本服务。</t>
  </si>
  <si>
    <t>巴格艾日克乡其盖喀什村（养殖小区）</t>
  </si>
  <si>
    <t>为新建养殖小区建设以下配套设施：1、值班室建筑面积为51平米，单方造价1760元/平米，需要9万元；技术服务室：建筑面积为84平米，单方造价1560元/平米，需要13.1万元；2、药浴池：建筑面积为35平米，单方造价730元/平米，需要2.6万元；3、消毒池：建筑面积为30平米，单方造价280元/平米，需0.84万元；4、大门18㎡，每平米600元，需要1万元。5、养殖小区建设青贮窖10座，每座240m³，每座补助7.4万元（每座长24米，宽6米，墙体高度2.2米，每6米设置构造柱），需74万元。</t>
  </si>
  <si>
    <t>卡米力·吐逊、刘川江</t>
  </si>
  <si>
    <t>库拉木勒克乡（巴什克其克村搬迁点）</t>
  </si>
  <si>
    <r>
      <rPr>
        <sz val="10"/>
        <color theme="1"/>
        <rFont val="宋体"/>
        <charset val="134"/>
        <scheme val="minor"/>
      </rPr>
      <t>新建技术服务室85平方米，每平方米1520元，补助资金12.92万元</t>
    </r>
    <r>
      <rPr>
        <b/>
        <sz val="9"/>
        <rFont val="宋体"/>
        <charset val="134"/>
        <scheme val="minor"/>
      </rPr>
      <t>；</t>
    </r>
    <r>
      <rPr>
        <sz val="10"/>
        <rFont val="宋体"/>
        <charset val="134"/>
        <scheme val="minor"/>
      </rPr>
      <t>新建药浴池1座，建筑面积36平方米，每平米730元，补助资金2.6万元；肉羊装缷台1座（长3.6米、宽2.5米、高1.2米），补助资金0.2万元；饲草料棚1440平方米（每间12平方米，共120间），每平方米480元，补助资金69.12万元；大门17平方米，每平米500元,补助资金0.85万元；沙石路面3公里，每公里18万元，补助资金54万元。</t>
    </r>
  </si>
  <si>
    <t>如孜·热伊木、曾召梦</t>
  </si>
  <si>
    <t>阔什萨特玛乡阿勒玛铁热木村、阔什萨特玛村、托盖苏拉克村</t>
  </si>
  <si>
    <t>一、拟为新建阿勒玛铁热木村、阔什萨特玛村联合养殖小区建设以下配套设施：1.大门：建筑面积为17平米，造价500元/平米，需要8500元；2.值班室：建筑面积为52平米，造价1750元/平米，需要91000元；3.技术服务室：建筑面积为85平米，造价1550元/平米，需要131750元；4.药浴池：建筑面积为35平米，造价730元/平米，需要25550元；5.消毒池：建筑面积为30平米，造价285元/平米，需要8550元。
二、拟为新建托盖苏拉克村养殖小区建设以下配套设施：1.大门：建筑面积为17平米，造价500元/平米，需要8500元；2.值班室：建筑面积为52平米，造价1750元/平米，需要91000元；3.消毒池：建筑面积为30平米，造价285元/平米，需要8550元。</t>
  </si>
  <si>
    <t>买合木提·麦麦提、张嘉亮</t>
  </si>
  <si>
    <t>购买2-4岁生产母羊(且末羊)800只，每只补助1500元，每户10只，发给阔什萨特玛村28户、阿勒玛铁热木村27户、托盖苏拉克村25户贫困户养殖，签订养殖管护协议，强化监督。加强技术指导，跟踪服务，发展生产，实现增收。</t>
  </si>
  <si>
    <t>琼库勒乡欧吐拉艾日克村、琼库勒村</t>
  </si>
  <si>
    <t>养殖小区新建配套设施，1、值班室45平方米，每平方米1650元，共7.4万元；2、技术服务室85平方米，每平方米1460元，补助资金12.4万元；3、草料棚600平方米（每间10平方米，共60间），每平方米380元，补助资金22.8万元；4、青储窖10座，每座150立方米，每立方米300元，每座4.5万元，共45万元；5、药浴池：建筑面积为35平米，造价630元/平米，需要2.2万元；6、新建消毒池30平米，185元/平米，需要0.6万元。共扶持60户贫困户（其中欧吐拉艾日克村44户、琼库勒村16户），实施人畜分离工程，建设标准化养殖小区，项目总投资90.395万元。</t>
  </si>
  <si>
    <t>孟红旗</t>
  </si>
  <si>
    <t>琼库勒乡欧吐拉艾日克村、琼库勒村、墩买里村、克亚克勒克村</t>
  </si>
  <si>
    <t>购买90盏太阳能防虫灯（型号为WH-JS），（参数：1、执行《植物保护机械 频振式杀虫灯》国家标准GB/T 24689.2-2009 (国家农机具质量监督检验中心检测检验报告)；2、杀虫灯灯体外形四方形，颜色：黄色；接虫装置用接虫桶，3、LED灯管功率8W；长度≥400MM;4、整灯功率≤35W；5、灯体高度：3000mm；6、太阳能电池组件功率:40Wp；7、蓄电池：DC12V 24Ah/免维护,电池放太阳能电池板下方,有防盗锁.8、网丝排布由圆形与辐射组合设计。），每盏3280元，每户1盏，扶持90户贫困户，实施有效控制和预防红枣虫害计划，减少农药的使用，做优有机红枣产业，大力扶持贫困户发展红枣主导产业。其中：欧吐拉艾日克村50盏、琼库勒村25盏、墩买里村10盏、克亚克勒克村5盏。</t>
  </si>
  <si>
    <t>塔提让镇阿德热热斯曼村</t>
  </si>
  <si>
    <t>在阿德热斯曼村标准化养殖小区配套设施：1.大门：建筑面积为17平米，500元/平米，需要0.85万元；2.值班室：建筑面积为51平米，1760元/平米，需要9万元；3.药浴池：建筑面积为35平米，735元/平米，需要2.6万元；4.消毒池：建筑面积为30平米，285元/平米，需要0.9万元；5.修建150立方米青储饲料窖4座，每座6万元，合计24万元。确保集中养殖小区牛羊安全防疫，科学管理，使畜牧产业发展带动贫困户持续脱贫增收。</t>
  </si>
  <si>
    <t>阿不力米提·阿不来提、鬲铭玉</t>
  </si>
  <si>
    <t>塔提让镇色日克布央村、巴什塔提让村、台吐库勒村</t>
  </si>
  <si>
    <t>购买且末羊种公羊38只（2-4岁龄），每只补助2000元，每户发放1只，扶持发展38户贫困户进行品种改良，其中巴什塔提让村13户、色日布央村20户、台吐库勒村5户。</t>
  </si>
  <si>
    <t>托格拉克勒克乡兰干村、扎滚鲁克村</t>
  </si>
  <si>
    <t xml:space="preserve">   计划投资52.1万元，在兰干村和扎滚鲁克村标准化养殖小区安装大门17平方米两套，每平方米500元，合计1.7万元。新建药浴池35平方米（长10米X宽0.8米X高1.5米），配套铁栏杆20米（宽2米，高1.2米），药浴池每平米630元，每座药浴池2.205万元，一套铁围栏5000元，两套1万元，共计5.4万元。修建青储饲料滘10座，每座150立方米（15米X宽4米X高2.5米），每立方米300元，每座4.5万元，合计45万元。具体方案以设计施工图为准。确保兰干村和扎滚鲁克村集中养殖小区牛羊安全防疫，科学管理，使畜牧产业发展带动贫困户持续脱贫增收。</t>
  </si>
  <si>
    <t>100</t>
  </si>
  <si>
    <t>秦正义</t>
  </si>
  <si>
    <t>托格拉克勒克乡兰干村</t>
  </si>
  <si>
    <t xml:space="preserve">   计划投资52.2万元，为兰干村集中养殖小区购买9TMRW-9型饲料混合机(外形6100mm*2100mm*2600mm;搅龙转速18r/min;搅拌仓容积量12m³；卧式；配套动力范围：30KW左右，电动机)1台15万元，配套输送带1条（每条8米，每米1500元），输送带1.2万元；建设混合饲料加工厂房（彩钢板）300平方米（长30米、宽10米、高3.5米），每平方米1200元，共36万元，资金共计52.2万元。惠及贫困户100户，机械设备归村集体所有，村委会统一管理，安排专人负责操作，在养殖小区为贫困户进行饲草料加工，通过畜牧养殖增加收入。</t>
  </si>
  <si>
    <t>英吾斯塘乡艾盖西铁热木村</t>
  </si>
  <si>
    <t>英吾斯塘乡艾盖西铁热木村标准化养殖小区配套设施：1.大门(8米*4米）需要0.85万元；2.值班室：建筑面积为50平米，1700元/平米，需要8.5万元；3..药浴池35平米，730元/平米，需要2.6万元；4.消毒池：建筑面积为30平米，280元/平米，需要0.84万元；5、粉碎间（砖木结构）300平米，每平米1100元，需要33万元；6、储料间360平米，每平米1000元，需要36万元；7、变压器1个，5万元,1公里输电线路，10万元，共计15万元。。</t>
  </si>
  <si>
    <t>艾尼江·艾力木、宋忠喜</t>
  </si>
  <si>
    <t>英吾斯塘乡阿瓦提村、吐排吾斯塘村、铁热格勒克勒村、英吾斯塘村、阿瓦提村。</t>
  </si>
  <si>
    <t>购买9ZF-530型粉碎机(配套动力：≥3KW,两相电；电压：220-380V；主机转速：3160r/min左右；工作效率：1000kg/h)73台，每台补助4000元，用以配合之前发放的背负式芦苇收割机，帮助贫困户将收割的芦苇、玉米杆等粉碎青储，使73户贫困户受益。其中：阿瓦提村17户，科台买艾日科村17户，吐排吾斯塘村8户，塔格艾日科村11户，英吾斯塘村14户，铁日格勒克村6户。</t>
  </si>
  <si>
    <t>附件2：</t>
  </si>
  <si>
    <t>（地州、县市）2018年度财政专项扶贫资金（扶贫发展）项目计划安排情况统计表</t>
  </si>
  <si>
    <r>
      <rPr>
        <b/>
        <sz val="12"/>
        <rFont val="宋体"/>
        <charset val="134"/>
      </rPr>
      <t>填表说明：</t>
    </r>
    <r>
      <rPr>
        <sz val="12"/>
        <rFont val="宋体"/>
        <charset val="134"/>
      </rPr>
      <t>1.地县两级须分别填报；2.计算扶持贫困户总户数时需剔除重复户数，如实体现扶持贫困户的准确信息，不能累加为“户次”；3.如安排有不在本表的项目，由地州统一确定项目类别名称再行汇总填报；4.地州市要对报表的准确性负责。</t>
    </r>
  </si>
  <si>
    <t>单位：万元、个、户</t>
  </si>
  <si>
    <t>项目个数</t>
  </si>
  <si>
    <t>建设规模</t>
  </si>
  <si>
    <t>扶贫发展资金规模</t>
  </si>
  <si>
    <t>单位</t>
  </si>
  <si>
    <t>万元</t>
  </si>
  <si>
    <t>占报备批次资金比例（%）</t>
  </si>
  <si>
    <t>总户数</t>
  </si>
  <si>
    <t>拟脱贫贫困户数</t>
  </si>
  <si>
    <t>地州（或县市）合计</t>
  </si>
  <si>
    <t>－－－</t>
  </si>
  <si>
    <t>一</t>
  </si>
  <si>
    <t>产业增收工程</t>
  </si>
  <si>
    <t>（一）</t>
  </si>
  <si>
    <t>优质林果业</t>
  </si>
  <si>
    <t>常规定植</t>
  </si>
  <si>
    <t>亩</t>
  </si>
  <si>
    <t>矮化密植（简约化栽培）</t>
  </si>
  <si>
    <t>林果嫁接</t>
  </si>
  <si>
    <t>果蔬晾房</t>
  </si>
  <si>
    <t>座</t>
  </si>
  <si>
    <t>保鲜仓储</t>
  </si>
  <si>
    <t>林下经济</t>
  </si>
  <si>
    <t>密植果园改造</t>
  </si>
  <si>
    <t>林果有机肥</t>
  </si>
  <si>
    <t>吨</t>
  </si>
  <si>
    <t>林果机械</t>
  </si>
  <si>
    <t>台</t>
  </si>
  <si>
    <t>台/套</t>
  </si>
  <si>
    <t>（二）</t>
  </si>
  <si>
    <t>标准化养殖</t>
  </si>
  <si>
    <t>头/只</t>
  </si>
  <si>
    <t>牲畜棚圈</t>
  </si>
  <si>
    <t>人工草料地</t>
  </si>
  <si>
    <t>羽</t>
  </si>
  <si>
    <t>特色养殖</t>
  </si>
  <si>
    <t>头/只/羽</t>
  </si>
  <si>
    <t>禽舍建设</t>
  </si>
  <si>
    <t>小型饲料加工设备</t>
  </si>
  <si>
    <t>规模化养殖基地</t>
  </si>
  <si>
    <t>个/平方米</t>
  </si>
  <si>
    <t>专业合作社</t>
  </si>
  <si>
    <t>个</t>
  </si>
  <si>
    <t>其他（如有，请自行增加行，注明具体项目类别名称，不得仍以“其他”替代）</t>
  </si>
  <si>
    <t>（三）</t>
  </si>
  <si>
    <t>基本农田建设</t>
  </si>
  <si>
    <t>低质土地整治</t>
  </si>
  <si>
    <t>排碱渠</t>
  </si>
  <si>
    <t>公里</t>
  </si>
  <si>
    <t>节水灌溉</t>
  </si>
  <si>
    <t>防渗渠建设（流量0.5立方米/秒及以下）</t>
  </si>
  <si>
    <t>（四）</t>
  </si>
  <si>
    <t>设施农业</t>
  </si>
  <si>
    <t>拱棚建设</t>
  </si>
  <si>
    <t>大棚建设</t>
  </si>
  <si>
    <t>农产品加工</t>
  </si>
  <si>
    <t>（五）</t>
  </si>
  <si>
    <t>特色种植业</t>
  </si>
  <si>
    <t>二</t>
  </si>
  <si>
    <t>小型手工业工程</t>
  </si>
  <si>
    <t>地毯编织</t>
  </si>
  <si>
    <t>民族刺绣</t>
  </si>
  <si>
    <t>小型手工艺品加工设备</t>
  </si>
  <si>
    <t>扶贫车间（卫星工厂、家庭作坊等）</t>
  </si>
  <si>
    <t>其他（如有，请自行增加行，注明具体项目类别名称）</t>
  </si>
  <si>
    <t>三</t>
  </si>
  <si>
    <t>住房安全工程</t>
  </si>
  <si>
    <t>住房安全建设（危旧房改造或新建住房）</t>
  </si>
  <si>
    <t>电力入户</t>
  </si>
  <si>
    <t>户</t>
  </si>
  <si>
    <t>自来水入户</t>
  </si>
  <si>
    <t>户用型清洁能源设备</t>
  </si>
  <si>
    <t>天然气入户</t>
  </si>
  <si>
    <t>户用暖气设备</t>
  </si>
  <si>
    <t>四</t>
  </si>
  <si>
    <t>庭院经济建设工程</t>
  </si>
  <si>
    <t>五</t>
  </si>
  <si>
    <t>就业和技能技术培训工程</t>
  </si>
  <si>
    <t>职业教育培训</t>
  </si>
  <si>
    <t>人次</t>
  </si>
  <si>
    <t>短期技能培训</t>
  </si>
  <si>
    <t>实用技术培训</t>
  </si>
  <si>
    <t>劳动力转移培训</t>
  </si>
  <si>
    <t>创业致富带头人培训</t>
  </si>
  <si>
    <t>政策业务培训</t>
  </si>
  <si>
    <t>雨露计划</t>
  </si>
  <si>
    <t>贫困户新增长劳动力培训</t>
  </si>
  <si>
    <t>六</t>
  </si>
  <si>
    <t>电商扶贫</t>
  </si>
  <si>
    <t>光伏扶贫</t>
  </si>
  <si>
    <t>旅游扶贫</t>
  </si>
  <si>
    <t>金融扶贫</t>
  </si>
  <si>
    <t>资产收益扶贫</t>
  </si>
  <si>
    <t>七</t>
  </si>
  <si>
    <t>县级扶贫资金项目管理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</si>
</sst>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_ "/>
    <numFmt numFmtId="178" formatCode="0.0000_);[Red]\(0.0000\)"/>
    <numFmt numFmtId="179" formatCode="0.000_);[Red]\(0.000\)"/>
    <numFmt numFmtId="180" formatCode="0_);[Red]\(0\)"/>
    <numFmt numFmtId="181" formatCode="0.00_);[Red]\(0.00\)"/>
    <numFmt numFmtId="182" formatCode="0.0_);[Red]\(0.0\)"/>
  </numFmts>
  <fonts count="4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2"/>
      <name val="仿宋"/>
      <charset val="134"/>
    </font>
    <font>
      <sz val="9"/>
      <name val="等线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protection locked="0"/>
    </xf>
    <xf numFmtId="0" fontId="0" fillId="19" borderId="17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 applyProtection="0"/>
    <xf numFmtId="0" fontId="2" fillId="0" borderId="0">
      <alignment vertical="top"/>
    </xf>
  </cellStyleXfs>
  <cellXfs count="141">
    <xf numFmtId="0" fontId="0" fillId="0" borderId="0" xfId="0">
      <alignment vertical="center"/>
    </xf>
    <xf numFmtId="0" fontId="1" fillId="0" borderId="0" xfId="59" applyFont="1" applyAlignment="1">
      <alignment horizontal="left" vertical="center"/>
    </xf>
    <xf numFmtId="0" fontId="2" fillId="0" borderId="0" xfId="59">
      <alignment vertical="top"/>
    </xf>
    <xf numFmtId="0" fontId="2" fillId="0" borderId="0" xfId="59" applyAlignment="1">
      <alignment vertical="center"/>
    </xf>
    <xf numFmtId="0" fontId="3" fillId="0" borderId="0" xfId="59" applyFont="1" applyAlignment="1">
      <alignment horizontal="center" vertical="center"/>
    </xf>
    <xf numFmtId="0" fontId="2" fillId="0" borderId="0" xfId="59" applyAlignment="1">
      <alignment horizontal="left" vertical="center" wrapText="1"/>
    </xf>
    <xf numFmtId="0" fontId="2" fillId="0" borderId="1" xfId="59" applyBorder="1" applyAlignment="1">
      <alignment vertical="center"/>
    </xf>
    <xf numFmtId="0" fontId="2" fillId="0" borderId="1" xfId="59" applyBorder="1" applyAlignment="1">
      <alignment horizontal="right" vertical="center"/>
    </xf>
    <xf numFmtId="0" fontId="4" fillId="0" borderId="2" xfId="59" applyFont="1" applyBorder="1" applyAlignment="1">
      <alignment horizontal="center" vertical="center" wrapText="1"/>
    </xf>
    <xf numFmtId="0" fontId="4" fillId="0" borderId="3" xfId="59" applyFont="1" applyBorder="1" applyAlignment="1">
      <alignment horizontal="center" vertical="center" wrapText="1"/>
    </xf>
    <xf numFmtId="0" fontId="4" fillId="0" borderId="4" xfId="59" applyFont="1" applyBorder="1" applyAlignment="1">
      <alignment horizontal="center" vertical="center" wrapText="1"/>
    </xf>
    <xf numFmtId="0" fontId="4" fillId="0" borderId="5" xfId="59" applyFont="1" applyBorder="1" applyAlignment="1">
      <alignment horizontal="center" vertical="center" wrapText="1"/>
    </xf>
    <xf numFmtId="0" fontId="4" fillId="0" borderId="6" xfId="59" applyFont="1" applyBorder="1" applyAlignment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0" fontId="5" fillId="0" borderId="5" xfId="59" applyFont="1" applyBorder="1" applyAlignment="1">
      <alignment horizontal="center" vertical="center" wrapText="1"/>
    </xf>
    <xf numFmtId="0" fontId="2" fillId="0" borderId="3" xfId="59" applyBorder="1" applyAlignment="1">
      <alignment horizontal="center" vertical="center"/>
    </xf>
    <xf numFmtId="10" fontId="2" fillId="0" borderId="3" xfId="59" applyNumberFormat="1" applyBorder="1" applyAlignment="1">
      <alignment horizontal="center" vertical="center"/>
    </xf>
    <xf numFmtId="0" fontId="5" fillId="0" borderId="3" xfId="59" applyFont="1" applyBorder="1" applyAlignment="1">
      <alignment horizontal="center" vertical="center" wrapText="1"/>
    </xf>
    <xf numFmtId="0" fontId="5" fillId="0" borderId="3" xfId="59" applyFont="1" applyBorder="1" applyAlignment="1">
      <alignment horizontal="center" vertical="center"/>
    </xf>
    <xf numFmtId="10" fontId="5" fillId="0" borderId="3" xfId="59" applyNumberFormat="1" applyFont="1" applyBorder="1" applyAlignment="1">
      <alignment horizontal="center" vertical="center"/>
    </xf>
    <xf numFmtId="0" fontId="6" fillId="0" borderId="3" xfId="59" applyFont="1" applyBorder="1" applyAlignment="1">
      <alignment horizontal="center" vertical="center" wrapText="1"/>
    </xf>
    <xf numFmtId="0" fontId="6" fillId="0" borderId="3" xfId="59" applyFont="1" applyBorder="1" applyAlignment="1">
      <alignment horizontal="left" vertical="center" wrapText="1" indent="1"/>
    </xf>
    <xf numFmtId="0" fontId="6" fillId="2" borderId="3" xfId="59" applyFont="1" applyFill="1" applyBorder="1" applyAlignment="1">
      <alignment horizontal="left" vertical="center" wrapText="1" indent="1"/>
    </xf>
    <xf numFmtId="0" fontId="2" fillId="3" borderId="3" xfId="59" applyFill="1" applyBorder="1" applyAlignment="1">
      <alignment horizontal="center" vertical="center"/>
    </xf>
    <xf numFmtId="0" fontId="2" fillId="0" borderId="3" xfId="59" applyBorder="1" applyAlignment="1">
      <alignment horizontal="center" vertical="center" wrapText="1"/>
    </xf>
    <xf numFmtId="0" fontId="4" fillId="0" borderId="8" xfId="59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Fill="1" applyAlignment="1"/>
    <xf numFmtId="0" fontId="7" fillId="0" borderId="0" xfId="0" applyFont="1" applyFill="1" applyAlignment="1"/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77" fontId="12" fillId="3" borderId="3" xfId="0" applyNumberFormat="1" applyFont="1" applyFill="1" applyBorder="1" applyAlignment="1">
      <alignment horizontal="center" vertical="center" wrapText="1"/>
    </xf>
    <xf numFmtId="49" fontId="13" fillId="3" borderId="3" xfId="53" applyNumberFormat="1" applyFont="1" applyFill="1" applyBorder="1" applyAlignment="1">
      <alignment horizontal="center" vertical="center" wrapText="1"/>
    </xf>
    <xf numFmtId="49" fontId="12" fillId="3" borderId="3" xfId="22" applyNumberFormat="1" applyFont="1" applyFill="1" applyBorder="1" applyAlignment="1">
      <alignment horizontal="center" vertical="center" wrapText="1"/>
    </xf>
    <xf numFmtId="49" fontId="12" fillId="3" borderId="3" xfId="53" applyNumberFormat="1" applyFont="1" applyFill="1" applyBorder="1" applyAlignment="1">
      <alignment horizontal="center" vertical="center" wrapText="1"/>
    </xf>
    <xf numFmtId="49" fontId="14" fillId="3" borderId="3" xfId="53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2" fillId="0" borderId="3" xfId="22" applyNumberFormat="1" applyFont="1" applyFill="1" applyBorder="1" applyAlignment="1">
      <alignment horizontal="center" vertical="center" wrapText="1"/>
    </xf>
    <xf numFmtId="49" fontId="12" fillId="0" borderId="3" xfId="53" applyNumberFormat="1" applyFont="1" applyFill="1" applyBorder="1" applyAlignment="1">
      <alignment horizontal="center" vertical="center" wrapText="1"/>
    </xf>
    <xf numFmtId="0" fontId="13" fillId="3" borderId="3" xfId="11" applyFont="1" applyFill="1" applyBorder="1" applyAlignment="1">
      <alignment horizontal="center" vertical="center" wrapText="1"/>
    </xf>
    <xf numFmtId="0" fontId="12" fillId="3" borderId="3" xfId="11" applyFont="1" applyFill="1" applyBorder="1" applyAlignment="1">
      <alignment horizontal="center" vertical="center" wrapText="1"/>
    </xf>
    <xf numFmtId="177" fontId="13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6" fillId="3" borderId="3" xfId="59" applyFont="1" applyFill="1" applyBorder="1" applyAlignment="1" applyProtection="1">
      <alignment horizontal="center" vertical="center" wrapText="1"/>
    </xf>
    <xf numFmtId="0" fontId="14" fillId="0" borderId="3" xfId="58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3" xfId="59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9" fontId="17" fillId="3" borderId="3" xfId="22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15" fillId="0" borderId="3" xfId="22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14" fillId="0" borderId="3" xfId="22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3" borderId="3" xfId="59" applyFont="1" applyFill="1" applyBorder="1" applyAlignment="1" applyProtection="1">
      <alignment horizontal="center" vertical="center" wrapText="1"/>
    </xf>
    <xf numFmtId="0" fontId="12" fillId="3" borderId="3" xfId="59" applyFont="1" applyFill="1" applyBorder="1" applyAlignment="1" applyProtection="1">
      <alignment horizontal="center" vertical="center" wrapText="1"/>
    </xf>
    <xf numFmtId="0" fontId="13" fillId="3" borderId="3" xfId="59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4" fillId="0" borderId="3" xfId="59" applyFont="1" applyFill="1" applyBorder="1" applyAlignment="1" applyProtection="1">
      <alignment horizontal="center" vertical="center" wrapText="1"/>
    </xf>
    <xf numFmtId="0" fontId="12" fillId="3" borderId="3" xfId="59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0" borderId="3" xfId="22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left" vertical="center" wrapText="1"/>
    </xf>
    <xf numFmtId="0" fontId="12" fillId="0" borderId="3" xfId="59" applyFont="1" applyFill="1" applyBorder="1" applyAlignment="1" applyProtection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3" borderId="3" xfId="59" applyFont="1" applyFill="1" applyBorder="1" applyAlignment="1" applyProtection="1">
      <alignment horizontal="center" vertical="center" wrapText="1"/>
    </xf>
    <xf numFmtId="49" fontId="14" fillId="3" borderId="3" xfId="22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3" xfId="59" applyFont="1" applyFill="1" applyBorder="1" applyAlignment="1" applyProtection="1">
      <alignment horizontal="left" vertical="center" wrapText="1"/>
    </xf>
    <xf numFmtId="0" fontId="16" fillId="3" borderId="3" xfId="0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3" xfId="59" applyFont="1" applyFill="1" applyBorder="1" applyAlignment="1" applyProtection="1">
      <alignment horizontal="left" vertical="center" wrapText="1"/>
    </xf>
    <xf numFmtId="176" fontId="12" fillId="3" borderId="3" xfId="0" applyNumberFormat="1" applyFont="1" applyFill="1" applyBorder="1" applyAlignment="1">
      <alignment horizontal="left" vertical="center" wrapText="1"/>
    </xf>
    <xf numFmtId="177" fontId="13" fillId="3" borderId="3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8" fontId="11" fillId="4" borderId="3" xfId="0" applyNumberFormat="1" applyFont="1" applyFill="1" applyBorder="1" applyAlignment="1">
      <alignment horizontal="center" vertical="center" wrapText="1"/>
    </xf>
    <xf numFmtId="180" fontId="11" fillId="4" borderId="3" xfId="0" applyNumberFormat="1" applyFont="1" applyFill="1" applyBorder="1" applyAlignment="1">
      <alignment horizontal="center" vertical="center" wrapText="1"/>
    </xf>
    <xf numFmtId="181" fontId="12" fillId="3" borderId="3" xfId="53" applyNumberFormat="1" applyFont="1" applyFill="1" applyBorder="1" applyAlignment="1">
      <alignment horizontal="center" vertical="center" wrapText="1"/>
    </xf>
    <xf numFmtId="0" fontId="12" fillId="3" borderId="3" xfId="53" applyNumberFormat="1" applyFont="1" applyFill="1" applyBorder="1" applyAlignment="1">
      <alignment horizontal="center" vertical="center" wrapText="1"/>
    </xf>
    <xf numFmtId="181" fontId="12" fillId="0" borderId="3" xfId="53" applyNumberFormat="1" applyFont="1" applyFill="1" applyBorder="1" applyAlignment="1">
      <alignment horizontal="center" vertical="center" wrapText="1"/>
    </xf>
    <xf numFmtId="0" fontId="12" fillId="0" borderId="3" xfId="53" applyNumberFormat="1" applyFont="1" applyFill="1" applyBorder="1" applyAlignment="1">
      <alignment horizontal="center" vertical="center" wrapText="1"/>
    </xf>
    <xf numFmtId="181" fontId="12" fillId="3" borderId="3" xfId="11" applyNumberFormat="1" applyFont="1" applyFill="1" applyBorder="1" applyAlignment="1">
      <alignment horizontal="center" vertical="center" wrapText="1"/>
    </xf>
    <xf numFmtId="181" fontId="12" fillId="3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 wrapText="1"/>
    </xf>
    <xf numFmtId="181" fontId="14" fillId="0" borderId="3" xfId="0" applyNumberFormat="1" applyFont="1" applyBorder="1" applyAlignment="1">
      <alignment horizontal="center" vertical="center" wrapText="1"/>
    </xf>
    <xf numFmtId="181" fontId="12" fillId="0" borderId="3" xfId="0" applyNumberFormat="1" applyFont="1" applyFill="1" applyBorder="1" applyAlignment="1">
      <alignment horizontal="center" vertical="center" wrapText="1"/>
    </xf>
    <xf numFmtId="0" fontId="13" fillId="3" borderId="3" xfId="59" applyFont="1" applyFill="1" applyBorder="1" applyAlignment="1">
      <alignment horizontal="center" vertical="center" wrapText="1"/>
    </xf>
    <xf numFmtId="179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181" fontId="17" fillId="0" borderId="3" xfId="0" applyNumberFormat="1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 wrapText="1"/>
    </xf>
    <xf numFmtId="180" fontId="14" fillId="0" borderId="3" xfId="53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80" fontId="14" fillId="3" borderId="3" xfId="59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 wrapText="1"/>
    </xf>
    <xf numFmtId="181" fontId="12" fillId="0" borderId="3" xfId="0" applyNumberFormat="1" applyFont="1" applyFill="1" applyBorder="1" applyAlignment="1">
      <alignment horizontal="center" vertical="center"/>
    </xf>
    <xf numFmtId="179" fontId="12" fillId="0" borderId="3" xfId="59" applyNumberFormat="1" applyFont="1" applyFill="1" applyBorder="1" applyAlignment="1" applyProtection="1">
      <alignment horizontal="center" vertical="center" wrapText="1"/>
    </xf>
    <xf numFmtId="180" fontId="12" fillId="0" borderId="3" xfId="59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82" fontId="11" fillId="4" borderId="3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3" borderId="3" xfId="37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" fillId="0" borderId="3" xfId="59" applyBorder="1" applyAlignment="1" quotePrefix="1">
      <alignment horizontal="center" vertical="center"/>
    </xf>
    <xf numFmtId="0" fontId="5" fillId="0" borderId="3" xfId="59" applyFont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9" xfId="57"/>
    <cellStyle name="常规 2" xfId="58"/>
    <cellStyle name="常规 4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76200</xdr:colOff>
      <xdr:row>1</xdr:row>
      <xdr:rowOff>170815</xdr:rowOff>
    </xdr:to>
    <xdr:sp>
      <xdr:nvSpPr>
        <xdr:cNvPr id="2" name="Text Box 2319"/>
        <xdr:cNvSpPr txBox="1"/>
      </xdr:nvSpPr>
      <xdr:spPr>
        <a:xfrm>
          <a:off x="12382500" y="457200"/>
          <a:ext cx="7620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76200</xdr:colOff>
      <xdr:row>1</xdr:row>
      <xdr:rowOff>170815</xdr:rowOff>
    </xdr:to>
    <xdr:sp>
      <xdr:nvSpPr>
        <xdr:cNvPr id="3" name="Text Box 2320"/>
        <xdr:cNvSpPr txBox="1"/>
      </xdr:nvSpPr>
      <xdr:spPr>
        <a:xfrm>
          <a:off x="12382500" y="457200"/>
          <a:ext cx="7620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76200</xdr:colOff>
      <xdr:row>1</xdr:row>
      <xdr:rowOff>170815</xdr:rowOff>
    </xdr:to>
    <xdr:sp>
      <xdr:nvSpPr>
        <xdr:cNvPr id="4" name="Text Box 2321"/>
        <xdr:cNvSpPr txBox="1"/>
      </xdr:nvSpPr>
      <xdr:spPr>
        <a:xfrm>
          <a:off x="12382500" y="457200"/>
          <a:ext cx="7620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76200</xdr:colOff>
      <xdr:row>1</xdr:row>
      <xdr:rowOff>170815</xdr:rowOff>
    </xdr:to>
    <xdr:sp>
      <xdr:nvSpPr>
        <xdr:cNvPr id="5" name="Text Box 2322"/>
        <xdr:cNvSpPr txBox="1"/>
      </xdr:nvSpPr>
      <xdr:spPr>
        <a:xfrm>
          <a:off x="12382500" y="457200"/>
          <a:ext cx="76200" cy="170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view="pageBreakPreview" zoomScale="90" zoomScaleNormal="100" zoomScaleSheetLayoutView="90" workbookViewId="0">
      <selection activeCell="H6" sqref="H6"/>
    </sheetView>
  </sheetViews>
  <sheetFormatPr defaultColWidth="9" defaultRowHeight="13.5"/>
  <cols>
    <col min="1" max="1" width="5.25" style="33" customWidth="1"/>
    <col min="2" max="2" width="15.125" style="33" customWidth="1"/>
    <col min="3" max="3" width="10.5" style="33" customWidth="1"/>
    <col min="4" max="4" width="4.625" style="33" customWidth="1"/>
    <col min="5" max="5" width="12.625" customWidth="1"/>
    <col min="6" max="6" width="7" customWidth="1"/>
    <col min="7" max="7" width="30.125" style="33" customWidth="1"/>
    <col min="8" max="8" width="77.25" customWidth="1"/>
    <col min="9" max="9" width="11.5" customWidth="1"/>
    <col min="10" max="10" width="10.875" customWidth="1"/>
    <col min="11" max="11" width="6.25" customWidth="1"/>
    <col min="12" max="12" width="3" customWidth="1"/>
    <col min="13" max="13" width="3.625" customWidth="1"/>
    <col min="14" max="14" width="3.75" customWidth="1"/>
    <col min="15" max="15" width="6.75" style="33" customWidth="1"/>
    <col min="16" max="16" width="7.25" style="33" customWidth="1"/>
    <col min="17" max="17" width="8.5" style="33" customWidth="1"/>
    <col min="18" max="18" width="17.875" customWidth="1"/>
  </cols>
  <sheetData>
    <row r="1" ht="36" customHeight="1" spans="1:18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ht="21.75" customHeight="1" spans="1:18">
      <c r="A2" s="35" t="s">
        <v>1</v>
      </c>
      <c r="B2" s="36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99" t="s">
        <v>9</v>
      </c>
      <c r="J2" s="100"/>
      <c r="K2" s="100"/>
      <c r="L2" s="100"/>
      <c r="M2" s="100"/>
      <c r="N2" s="101"/>
      <c r="O2" s="102" t="s">
        <v>10</v>
      </c>
      <c r="P2" s="102"/>
      <c r="Q2" s="102"/>
      <c r="R2" s="134" t="s">
        <v>11</v>
      </c>
    </row>
    <row r="3" ht="67.5" customHeight="1" spans="1:18">
      <c r="A3" s="37"/>
      <c r="B3" s="35"/>
      <c r="C3" s="37"/>
      <c r="D3" s="37"/>
      <c r="E3" s="37"/>
      <c r="F3" s="37"/>
      <c r="G3" s="37"/>
      <c r="H3" s="37"/>
      <c r="I3" s="37" t="s">
        <v>12</v>
      </c>
      <c r="J3" s="37" t="s">
        <v>13</v>
      </c>
      <c r="K3" s="103" t="s">
        <v>14</v>
      </c>
      <c r="L3" s="103" t="s">
        <v>15</v>
      </c>
      <c r="M3" s="103" t="s">
        <v>16</v>
      </c>
      <c r="N3" s="103" t="s">
        <v>17</v>
      </c>
      <c r="O3" s="103" t="s">
        <v>18</v>
      </c>
      <c r="P3" s="103" t="s">
        <v>19</v>
      </c>
      <c r="Q3" s="103" t="s">
        <v>20</v>
      </c>
      <c r="R3" s="135"/>
    </row>
    <row r="4" ht="29.25" customHeight="1" spans="1:18">
      <c r="A4" s="38"/>
      <c r="B4" s="38"/>
      <c r="C4" s="38"/>
      <c r="D4" s="38"/>
      <c r="E4" s="38"/>
      <c r="F4" s="38"/>
      <c r="G4" s="38"/>
      <c r="H4" s="38"/>
      <c r="I4" s="104">
        <f>SUM(I5:I30)</f>
        <v>1247</v>
      </c>
      <c r="J4" s="104">
        <f>SUM(J5:J30)</f>
        <v>1247</v>
      </c>
      <c r="K4" s="104"/>
      <c r="L4" s="104"/>
      <c r="M4" s="104"/>
      <c r="N4" s="104"/>
      <c r="O4" s="105">
        <f>SUM(O5:O30)</f>
        <v>1876</v>
      </c>
      <c r="P4" s="105">
        <f t="shared" ref="P4:Q4" si="0">SUM(P5:P30)</f>
        <v>12</v>
      </c>
      <c r="Q4" s="136">
        <f t="shared" si="0"/>
        <v>15.4</v>
      </c>
      <c r="R4" s="137"/>
    </row>
    <row r="5" ht="79" customHeight="1" spans="1:18">
      <c r="A5" s="39">
        <v>1</v>
      </c>
      <c r="B5" s="40">
        <v>65282520191004</v>
      </c>
      <c r="C5" s="41" t="s">
        <v>21</v>
      </c>
      <c r="D5" s="41" t="s">
        <v>22</v>
      </c>
      <c r="E5" s="41" t="s">
        <v>17</v>
      </c>
      <c r="F5" s="42" t="s">
        <v>23</v>
      </c>
      <c r="G5" s="43" t="s">
        <v>24</v>
      </c>
      <c r="H5" s="43" t="s">
        <v>25</v>
      </c>
      <c r="I5" s="106">
        <v>10</v>
      </c>
      <c r="J5" s="106">
        <v>10</v>
      </c>
      <c r="K5" s="106"/>
      <c r="L5" s="106"/>
      <c r="M5" s="106"/>
      <c r="N5" s="106"/>
      <c r="O5" s="43" t="s">
        <v>26</v>
      </c>
      <c r="P5" s="43"/>
      <c r="Q5" s="43"/>
      <c r="R5" s="43" t="s">
        <v>27</v>
      </c>
    </row>
    <row r="6" ht="61" customHeight="1" spans="1:18">
      <c r="A6" s="39">
        <v>2</v>
      </c>
      <c r="B6" s="40">
        <v>65282520191006</v>
      </c>
      <c r="C6" s="41" t="s">
        <v>28</v>
      </c>
      <c r="D6" s="41" t="s">
        <v>22</v>
      </c>
      <c r="E6" s="41" t="s">
        <v>29</v>
      </c>
      <c r="F6" s="42" t="s">
        <v>23</v>
      </c>
      <c r="G6" s="43" t="s">
        <v>30</v>
      </c>
      <c r="H6" s="44" t="s">
        <v>31</v>
      </c>
      <c r="I6" s="106">
        <v>22.5</v>
      </c>
      <c r="J6" s="106">
        <v>22.5</v>
      </c>
      <c r="K6" s="106"/>
      <c r="L6" s="106"/>
      <c r="M6" s="106"/>
      <c r="N6" s="106"/>
      <c r="O6" s="107">
        <v>15</v>
      </c>
      <c r="P6" s="107"/>
      <c r="Q6" s="107"/>
      <c r="R6" s="43" t="s">
        <v>27</v>
      </c>
    </row>
    <row r="7" ht="84" customHeight="1" spans="1:18">
      <c r="A7" s="39">
        <v>3</v>
      </c>
      <c r="B7" s="40">
        <v>65282520191009</v>
      </c>
      <c r="C7" s="45" t="s">
        <v>32</v>
      </c>
      <c r="D7" s="41" t="s">
        <v>22</v>
      </c>
      <c r="E7" s="41" t="s">
        <v>29</v>
      </c>
      <c r="F7" s="46" t="s">
        <v>23</v>
      </c>
      <c r="G7" s="47" t="s">
        <v>33</v>
      </c>
      <c r="H7" s="47" t="s">
        <v>34</v>
      </c>
      <c r="I7" s="108">
        <v>15</v>
      </c>
      <c r="J7" s="108">
        <v>15</v>
      </c>
      <c r="K7" s="108"/>
      <c r="L7" s="108"/>
      <c r="M7" s="108"/>
      <c r="N7" s="108"/>
      <c r="O7" s="109">
        <v>100</v>
      </c>
      <c r="P7" s="109"/>
      <c r="Q7" s="109"/>
      <c r="R7" s="43" t="s">
        <v>27</v>
      </c>
    </row>
    <row r="8" ht="70" customHeight="1" spans="1:18">
      <c r="A8" s="39">
        <v>4</v>
      </c>
      <c r="B8" s="40">
        <v>65282520191010</v>
      </c>
      <c r="C8" s="41" t="s">
        <v>35</v>
      </c>
      <c r="D8" s="41" t="s">
        <v>22</v>
      </c>
      <c r="E8" s="41" t="s">
        <v>36</v>
      </c>
      <c r="F8" s="42" t="s">
        <v>23</v>
      </c>
      <c r="G8" s="43" t="s">
        <v>37</v>
      </c>
      <c r="H8" s="43" t="s">
        <v>38</v>
      </c>
      <c r="I8" s="106">
        <v>8.4</v>
      </c>
      <c r="J8" s="106">
        <v>8.4</v>
      </c>
      <c r="K8" s="106"/>
      <c r="L8" s="106"/>
      <c r="M8" s="106"/>
      <c r="N8" s="106"/>
      <c r="O8" s="107">
        <v>120</v>
      </c>
      <c r="P8" s="107"/>
      <c r="Q8" s="107"/>
      <c r="R8" s="43" t="s">
        <v>27</v>
      </c>
    </row>
    <row r="9" ht="77" customHeight="1" spans="1:18">
      <c r="A9" s="39">
        <v>5</v>
      </c>
      <c r="B9" s="40">
        <v>65282520191011</v>
      </c>
      <c r="C9" s="45" t="s">
        <v>32</v>
      </c>
      <c r="D9" s="48" t="s">
        <v>22</v>
      </c>
      <c r="E9" s="41" t="s">
        <v>29</v>
      </c>
      <c r="F9" s="42" t="s">
        <v>23</v>
      </c>
      <c r="G9" s="49" t="s">
        <v>24</v>
      </c>
      <c r="H9" s="43" t="s">
        <v>39</v>
      </c>
      <c r="I9" s="110">
        <v>22.5</v>
      </c>
      <c r="J9" s="110">
        <v>22.5</v>
      </c>
      <c r="K9" s="110"/>
      <c r="L9" s="110"/>
      <c r="M9" s="110"/>
      <c r="N9" s="110"/>
      <c r="O9" s="39">
        <v>58</v>
      </c>
      <c r="P9" s="39"/>
      <c r="Q9" s="39"/>
      <c r="R9" s="43" t="s">
        <v>27</v>
      </c>
    </row>
    <row r="10" ht="97" customHeight="1" spans="1:18">
      <c r="A10" s="39">
        <v>6</v>
      </c>
      <c r="B10" s="50">
        <v>6528012019321</v>
      </c>
      <c r="C10" s="51" t="s">
        <v>40</v>
      </c>
      <c r="D10" s="52" t="s">
        <v>22</v>
      </c>
      <c r="E10" s="41" t="s">
        <v>29</v>
      </c>
      <c r="F10" s="42" t="s">
        <v>23</v>
      </c>
      <c r="G10" s="53" t="s">
        <v>41</v>
      </c>
      <c r="H10" s="53" t="s">
        <v>42</v>
      </c>
      <c r="I10" s="111">
        <v>21.55</v>
      </c>
      <c r="J10" s="111">
        <v>21.55</v>
      </c>
      <c r="K10" s="111"/>
      <c r="L10" s="111"/>
      <c r="M10" s="111"/>
      <c r="N10" s="111"/>
      <c r="O10" s="112">
        <v>90</v>
      </c>
      <c r="P10" s="112"/>
      <c r="Q10" s="112"/>
      <c r="R10" s="53" t="s">
        <v>43</v>
      </c>
    </row>
    <row r="11" ht="63" customHeight="1" spans="1:18">
      <c r="A11" s="39">
        <v>7</v>
      </c>
      <c r="B11" s="50">
        <v>6528012019322</v>
      </c>
      <c r="C11" s="51" t="s">
        <v>40</v>
      </c>
      <c r="D11" s="54" t="s">
        <v>22</v>
      </c>
      <c r="E11" s="41" t="s">
        <v>29</v>
      </c>
      <c r="F11" s="42" t="s">
        <v>23</v>
      </c>
      <c r="G11" s="53" t="s">
        <v>41</v>
      </c>
      <c r="H11" s="55" t="s">
        <v>44</v>
      </c>
      <c r="I11" s="111">
        <v>72.5</v>
      </c>
      <c r="J11" s="111">
        <v>72.5</v>
      </c>
      <c r="K11" s="111"/>
      <c r="L11" s="111"/>
      <c r="M11" s="111"/>
      <c r="N11" s="111"/>
      <c r="O11" s="112">
        <v>50</v>
      </c>
      <c r="P11" s="112"/>
      <c r="Q11" s="112"/>
      <c r="R11" s="53" t="s">
        <v>43</v>
      </c>
    </row>
    <row r="12" ht="67" customHeight="1" spans="1:18">
      <c r="A12" s="39">
        <v>8</v>
      </c>
      <c r="B12" s="50">
        <v>6528012019325</v>
      </c>
      <c r="C12" s="56" t="s">
        <v>45</v>
      </c>
      <c r="D12" s="56" t="s">
        <v>22</v>
      </c>
      <c r="E12" s="41" t="s">
        <v>29</v>
      </c>
      <c r="F12" s="42" t="s">
        <v>23</v>
      </c>
      <c r="G12" s="53" t="s">
        <v>41</v>
      </c>
      <c r="H12" s="57" t="s">
        <v>46</v>
      </c>
      <c r="I12" s="111">
        <v>16</v>
      </c>
      <c r="J12" s="111">
        <v>16</v>
      </c>
      <c r="K12" s="111"/>
      <c r="L12" s="111"/>
      <c r="M12" s="111"/>
      <c r="N12" s="111"/>
      <c r="O12" s="53" t="s">
        <v>47</v>
      </c>
      <c r="P12" s="53"/>
      <c r="Q12" s="53"/>
      <c r="R12" s="53" t="s">
        <v>43</v>
      </c>
    </row>
    <row r="13" s="26" customFormat="1" ht="79" customHeight="1" spans="1:18">
      <c r="A13" s="39">
        <v>9</v>
      </c>
      <c r="B13" s="50">
        <v>6528012019319</v>
      </c>
      <c r="C13" s="51" t="s">
        <v>40</v>
      </c>
      <c r="D13" s="58" t="s">
        <v>22</v>
      </c>
      <c r="E13" s="41" t="s">
        <v>29</v>
      </c>
      <c r="F13" s="59" t="s">
        <v>23</v>
      </c>
      <c r="G13" s="58" t="s">
        <v>48</v>
      </c>
      <c r="H13" s="57" t="s">
        <v>49</v>
      </c>
      <c r="I13" s="113">
        <v>57.6</v>
      </c>
      <c r="J13" s="113">
        <v>57.6</v>
      </c>
      <c r="K13" s="113"/>
      <c r="L13" s="113"/>
      <c r="M13" s="113"/>
      <c r="N13" s="113"/>
      <c r="O13" s="64">
        <v>30</v>
      </c>
      <c r="P13" s="64"/>
      <c r="Q13" s="64"/>
      <c r="R13" s="58" t="s">
        <v>50</v>
      </c>
    </row>
    <row r="14" s="26" customFormat="1" ht="67.5" customHeight="1" spans="1:18">
      <c r="A14" s="39">
        <v>10</v>
      </c>
      <c r="B14" s="50">
        <v>6528012019304</v>
      </c>
      <c r="C14" s="60" t="s">
        <v>51</v>
      </c>
      <c r="D14" s="61" t="s">
        <v>22</v>
      </c>
      <c r="E14" s="41" t="s">
        <v>36</v>
      </c>
      <c r="F14" s="62" t="s">
        <v>23</v>
      </c>
      <c r="G14" s="63" t="s">
        <v>48</v>
      </c>
      <c r="H14" s="64" t="s">
        <v>52</v>
      </c>
      <c r="I14" s="113">
        <v>16</v>
      </c>
      <c r="J14" s="113">
        <v>16</v>
      </c>
      <c r="K14" s="113"/>
      <c r="L14" s="113"/>
      <c r="M14" s="113"/>
      <c r="N14" s="113"/>
      <c r="O14" s="64">
        <v>20</v>
      </c>
      <c r="P14" s="64"/>
      <c r="Q14" s="64"/>
      <c r="R14" s="58"/>
    </row>
    <row r="15" ht="63" customHeight="1" spans="1:18">
      <c r="A15" s="39">
        <v>11</v>
      </c>
      <c r="B15" s="65">
        <v>65282520191046</v>
      </c>
      <c r="C15" s="66" t="s">
        <v>28</v>
      </c>
      <c r="D15" s="66" t="s">
        <v>22</v>
      </c>
      <c r="E15" s="41" t="s">
        <v>29</v>
      </c>
      <c r="F15" s="67" t="s">
        <v>23</v>
      </c>
      <c r="G15" s="68" t="s">
        <v>53</v>
      </c>
      <c r="H15" s="68" t="s">
        <v>54</v>
      </c>
      <c r="I15" s="114">
        <v>60</v>
      </c>
      <c r="J15" s="114">
        <v>60</v>
      </c>
      <c r="K15" s="114"/>
      <c r="L15" s="114"/>
      <c r="M15" s="114"/>
      <c r="N15" s="114"/>
      <c r="O15" s="68">
        <v>94</v>
      </c>
      <c r="P15" s="68"/>
      <c r="Q15" s="68"/>
      <c r="R15" s="138" t="s">
        <v>55</v>
      </c>
    </row>
    <row r="16" ht="84" customHeight="1" spans="1:18">
      <c r="A16" s="39">
        <v>12</v>
      </c>
      <c r="B16" s="69">
        <v>65282520191053</v>
      </c>
      <c r="C16" s="66" t="s">
        <v>28</v>
      </c>
      <c r="D16" s="70" t="s">
        <v>22</v>
      </c>
      <c r="E16" s="41" t="s">
        <v>29</v>
      </c>
      <c r="F16" s="46" t="s">
        <v>23</v>
      </c>
      <c r="G16" s="71" t="s">
        <v>56</v>
      </c>
      <c r="H16" s="71" t="s">
        <v>57</v>
      </c>
      <c r="I16" s="115">
        <v>75</v>
      </c>
      <c r="J16" s="115">
        <v>75</v>
      </c>
      <c r="K16" s="115"/>
      <c r="L16" s="115"/>
      <c r="M16" s="115"/>
      <c r="N16" s="115"/>
      <c r="O16" s="71">
        <v>94</v>
      </c>
      <c r="P16" s="71"/>
      <c r="Q16" s="71"/>
      <c r="R16" s="71" t="s">
        <v>55</v>
      </c>
    </row>
    <row r="17" ht="84" customHeight="1" spans="1:18">
      <c r="A17" s="39">
        <v>13</v>
      </c>
      <c r="B17" s="69">
        <v>65282520191056</v>
      </c>
      <c r="C17" s="70" t="s">
        <v>58</v>
      </c>
      <c r="D17" s="70" t="s">
        <v>22</v>
      </c>
      <c r="E17" s="70" t="s">
        <v>59</v>
      </c>
      <c r="F17" s="46" t="s">
        <v>23</v>
      </c>
      <c r="G17" s="71" t="s">
        <v>60</v>
      </c>
      <c r="H17" s="71" t="s">
        <v>61</v>
      </c>
      <c r="I17" s="115">
        <v>40</v>
      </c>
      <c r="J17" s="115">
        <v>40</v>
      </c>
      <c r="K17" s="115"/>
      <c r="L17" s="115"/>
      <c r="M17" s="115"/>
      <c r="N17" s="115"/>
      <c r="O17" s="71">
        <v>100</v>
      </c>
      <c r="P17" s="71"/>
      <c r="Q17" s="71"/>
      <c r="R17" s="71" t="s">
        <v>55</v>
      </c>
    </row>
    <row r="18" ht="88.5" customHeight="1" spans="1:18">
      <c r="A18" s="39">
        <v>14</v>
      </c>
      <c r="B18" s="69">
        <v>65282520191064</v>
      </c>
      <c r="C18" s="45" t="s">
        <v>32</v>
      </c>
      <c r="D18" s="70" t="s">
        <v>22</v>
      </c>
      <c r="E18" s="41" t="s">
        <v>29</v>
      </c>
      <c r="F18" s="46" t="s">
        <v>23</v>
      </c>
      <c r="G18" s="71" t="s">
        <v>60</v>
      </c>
      <c r="H18" s="71" t="s">
        <v>62</v>
      </c>
      <c r="I18" s="115">
        <v>16.8</v>
      </c>
      <c r="J18" s="115">
        <v>16.8</v>
      </c>
      <c r="K18" s="115"/>
      <c r="L18" s="115"/>
      <c r="M18" s="115"/>
      <c r="N18" s="115"/>
      <c r="O18" s="71">
        <v>313</v>
      </c>
      <c r="P18" s="71"/>
      <c r="Q18" s="71"/>
      <c r="R18" s="71" t="s">
        <v>55</v>
      </c>
    </row>
    <row r="19" s="27" customFormat="1" ht="98.25" customHeight="1" spans="1:18">
      <c r="A19" s="39">
        <v>15</v>
      </c>
      <c r="B19" s="50">
        <v>6528012019332</v>
      </c>
      <c r="C19" s="51" t="s">
        <v>40</v>
      </c>
      <c r="D19" s="72" t="s">
        <v>22</v>
      </c>
      <c r="E19" s="41" t="s">
        <v>29</v>
      </c>
      <c r="F19" s="42" t="s">
        <v>23</v>
      </c>
      <c r="G19" s="73" t="s">
        <v>63</v>
      </c>
      <c r="H19" s="74" t="s">
        <v>64</v>
      </c>
      <c r="I19" s="116">
        <v>100.5</v>
      </c>
      <c r="J19" s="116">
        <v>100.5</v>
      </c>
      <c r="K19" s="116"/>
      <c r="L19" s="116"/>
      <c r="M19" s="116"/>
      <c r="N19" s="116"/>
      <c r="O19" s="73">
        <v>91</v>
      </c>
      <c r="P19" s="73"/>
      <c r="Q19" s="73"/>
      <c r="R19" s="73" t="s">
        <v>65</v>
      </c>
    </row>
    <row r="20" s="28" customFormat="1" ht="81.75" customHeight="1" spans="1:18">
      <c r="A20" s="39">
        <v>16</v>
      </c>
      <c r="B20" s="50">
        <v>6528012019353</v>
      </c>
      <c r="C20" s="51" t="s">
        <v>40</v>
      </c>
      <c r="D20" s="75" t="s">
        <v>22</v>
      </c>
      <c r="E20" s="41" t="s">
        <v>29</v>
      </c>
      <c r="F20" s="76" t="s">
        <v>23</v>
      </c>
      <c r="G20" s="76" t="s">
        <v>66</v>
      </c>
      <c r="H20" s="77" t="s">
        <v>67</v>
      </c>
      <c r="I20" s="117">
        <v>140</v>
      </c>
      <c r="J20" s="117">
        <v>140</v>
      </c>
      <c r="K20" s="117"/>
      <c r="L20" s="117"/>
      <c r="M20" s="117"/>
      <c r="N20" s="117"/>
      <c r="O20" s="118">
        <v>120</v>
      </c>
      <c r="P20" s="118"/>
      <c r="Q20" s="118"/>
      <c r="R20" s="53" t="s">
        <v>68</v>
      </c>
    </row>
    <row r="21" s="29" customFormat="1" ht="129" customHeight="1" spans="1:18">
      <c r="A21" s="39">
        <v>17</v>
      </c>
      <c r="B21" s="50">
        <v>6528012019361</v>
      </c>
      <c r="C21" s="51" t="s">
        <v>40</v>
      </c>
      <c r="D21" s="78" t="s">
        <v>22</v>
      </c>
      <c r="E21" s="41" t="s">
        <v>29</v>
      </c>
      <c r="F21" s="79" t="s">
        <v>23</v>
      </c>
      <c r="G21" s="78" t="s">
        <v>69</v>
      </c>
      <c r="H21" s="80" t="s">
        <v>70</v>
      </c>
      <c r="I21" s="119">
        <v>37.5</v>
      </c>
      <c r="J21" s="119">
        <v>37.5</v>
      </c>
      <c r="K21" s="119"/>
      <c r="L21" s="119"/>
      <c r="M21" s="119"/>
      <c r="N21" s="119"/>
      <c r="O21" s="120">
        <v>64</v>
      </c>
      <c r="P21" s="120">
        <v>1</v>
      </c>
      <c r="Q21" s="120"/>
      <c r="R21" s="118" t="s">
        <v>71</v>
      </c>
    </row>
    <row r="22" s="29" customFormat="1" ht="52.5" customHeight="1" spans="1:18">
      <c r="A22" s="39">
        <v>18</v>
      </c>
      <c r="B22" s="40">
        <v>65282520191098</v>
      </c>
      <c r="C22" s="66" t="s">
        <v>28</v>
      </c>
      <c r="D22" s="66" t="s">
        <v>22</v>
      </c>
      <c r="E22" s="41" t="s">
        <v>29</v>
      </c>
      <c r="F22" s="79" t="s">
        <v>23</v>
      </c>
      <c r="G22" s="78" t="s">
        <v>69</v>
      </c>
      <c r="H22" s="81" t="s">
        <v>72</v>
      </c>
      <c r="I22" s="121">
        <v>120</v>
      </c>
      <c r="J22" s="121">
        <v>120</v>
      </c>
      <c r="K22" s="121"/>
      <c r="L22" s="121"/>
      <c r="M22" s="121"/>
      <c r="N22" s="121"/>
      <c r="O22" s="120">
        <v>80</v>
      </c>
      <c r="P22" s="120">
        <v>10</v>
      </c>
      <c r="Q22" s="120">
        <v>15</v>
      </c>
      <c r="R22" s="118" t="s">
        <v>71</v>
      </c>
    </row>
    <row r="23" s="30" customFormat="1" ht="101.25" customHeight="1" spans="1:18">
      <c r="A23" s="39">
        <v>19</v>
      </c>
      <c r="B23" s="50">
        <v>6528012019385</v>
      </c>
      <c r="C23" s="51" t="s">
        <v>40</v>
      </c>
      <c r="D23" s="82" t="s">
        <v>22</v>
      </c>
      <c r="E23" s="41" t="s">
        <v>29</v>
      </c>
      <c r="F23" s="83" t="s">
        <v>23</v>
      </c>
      <c r="G23" s="84" t="s">
        <v>73</v>
      </c>
      <c r="H23" s="85" t="s">
        <v>74</v>
      </c>
      <c r="I23" s="122">
        <v>90.4</v>
      </c>
      <c r="J23" s="122">
        <v>90.4</v>
      </c>
      <c r="K23" s="122"/>
      <c r="L23" s="122"/>
      <c r="M23" s="122"/>
      <c r="N23" s="122"/>
      <c r="O23" s="83">
        <v>60</v>
      </c>
      <c r="P23" s="83"/>
      <c r="Q23" s="83"/>
      <c r="R23" s="83" t="s">
        <v>75</v>
      </c>
    </row>
    <row r="24" s="31" customFormat="1" ht="131.25" customHeight="1" spans="1:18">
      <c r="A24" s="39">
        <v>20</v>
      </c>
      <c r="B24" s="50">
        <v>6528012019386</v>
      </c>
      <c r="C24" s="51" t="s">
        <v>35</v>
      </c>
      <c r="D24" s="82" t="s">
        <v>22</v>
      </c>
      <c r="E24" s="41" t="s">
        <v>36</v>
      </c>
      <c r="F24" s="76" t="s">
        <v>23</v>
      </c>
      <c r="G24" s="76" t="s">
        <v>76</v>
      </c>
      <c r="H24" s="86" t="s">
        <v>77</v>
      </c>
      <c r="I24" s="123">
        <v>29.5</v>
      </c>
      <c r="J24" s="123">
        <v>29.5</v>
      </c>
      <c r="K24" s="123"/>
      <c r="L24" s="123"/>
      <c r="M24" s="123"/>
      <c r="N24" s="123"/>
      <c r="O24" s="124">
        <v>90</v>
      </c>
      <c r="P24" s="124"/>
      <c r="Q24" s="124"/>
      <c r="R24" s="76" t="s">
        <v>75</v>
      </c>
    </row>
    <row r="25" s="26" customFormat="1" ht="87.75" customHeight="1" spans="1:18">
      <c r="A25" s="39">
        <v>21</v>
      </c>
      <c r="B25" s="50">
        <v>6528012019394</v>
      </c>
      <c r="C25" s="51" t="s">
        <v>40</v>
      </c>
      <c r="D25" s="87" t="s">
        <v>22</v>
      </c>
      <c r="E25" s="41" t="s">
        <v>29</v>
      </c>
      <c r="F25" s="88" t="s">
        <v>23</v>
      </c>
      <c r="G25" s="89" t="s">
        <v>78</v>
      </c>
      <c r="H25" s="90" t="s">
        <v>79</v>
      </c>
      <c r="I25" s="125">
        <v>37.35</v>
      </c>
      <c r="J25" s="125">
        <v>37.35</v>
      </c>
      <c r="K25" s="125"/>
      <c r="L25" s="125"/>
      <c r="M25" s="125"/>
      <c r="N25" s="125"/>
      <c r="O25" s="126">
        <v>25</v>
      </c>
      <c r="P25" s="126"/>
      <c r="Q25" s="126"/>
      <c r="R25" s="139" t="s">
        <v>80</v>
      </c>
    </row>
    <row r="26" s="26" customFormat="1" ht="85" customHeight="1" spans="1:18">
      <c r="A26" s="39">
        <v>22</v>
      </c>
      <c r="B26" s="50">
        <v>6528012019396</v>
      </c>
      <c r="C26" s="91" t="s">
        <v>28</v>
      </c>
      <c r="D26" s="91" t="s">
        <v>22</v>
      </c>
      <c r="E26" s="41" t="s">
        <v>29</v>
      </c>
      <c r="F26" s="89" t="s">
        <v>23</v>
      </c>
      <c r="G26" s="89" t="s">
        <v>81</v>
      </c>
      <c r="H26" s="92" t="s">
        <v>82</v>
      </c>
      <c r="I26" s="127">
        <v>7.6</v>
      </c>
      <c r="J26" s="127">
        <v>7.6</v>
      </c>
      <c r="K26" s="127"/>
      <c r="L26" s="127"/>
      <c r="M26" s="127"/>
      <c r="N26" s="127"/>
      <c r="O26" s="128">
        <v>38</v>
      </c>
      <c r="P26" s="128"/>
      <c r="Q26" s="128"/>
      <c r="R26" s="139" t="s">
        <v>80</v>
      </c>
    </row>
    <row r="27" ht="132" customHeight="1" spans="1:18">
      <c r="A27" s="39">
        <v>23</v>
      </c>
      <c r="B27" s="50">
        <v>6528012019400</v>
      </c>
      <c r="C27" s="51" t="s">
        <v>40</v>
      </c>
      <c r="D27" s="45" t="s">
        <v>22</v>
      </c>
      <c r="E27" s="41" t="s">
        <v>29</v>
      </c>
      <c r="F27" s="93" t="s">
        <v>23</v>
      </c>
      <c r="G27" s="93" t="s">
        <v>83</v>
      </c>
      <c r="H27" s="94" t="s">
        <v>84</v>
      </c>
      <c r="I27" s="129">
        <v>52.1</v>
      </c>
      <c r="J27" s="111">
        <v>52.1</v>
      </c>
      <c r="K27" s="111"/>
      <c r="L27" s="111"/>
      <c r="M27" s="111"/>
      <c r="N27" s="111"/>
      <c r="O27" s="93" t="s">
        <v>85</v>
      </c>
      <c r="P27" s="93"/>
      <c r="Q27" s="93"/>
      <c r="R27" s="93" t="s">
        <v>86</v>
      </c>
    </row>
    <row r="28" s="32" customFormat="1" ht="115" customHeight="1" spans="1:18">
      <c r="A28" s="39">
        <v>24</v>
      </c>
      <c r="B28" s="50">
        <v>6528012019401</v>
      </c>
      <c r="C28" s="45" t="s">
        <v>32</v>
      </c>
      <c r="D28" s="45" t="s">
        <v>22</v>
      </c>
      <c r="E28" s="41" t="s">
        <v>29</v>
      </c>
      <c r="F28" s="46" t="s">
        <v>23</v>
      </c>
      <c r="G28" s="93" t="s">
        <v>87</v>
      </c>
      <c r="H28" s="95" t="s">
        <v>88</v>
      </c>
      <c r="I28" s="130">
        <v>52.2</v>
      </c>
      <c r="J28" s="130">
        <v>52.2</v>
      </c>
      <c r="K28" s="130"/>
      <c r="L28" s="130"/>
      <c r="M28" s="130"/>
      <c r="N28" s="130"/>
      <c r="O28" s="83">
        <v>100</v>
      </c>
      <c r="P28" s="83"/>
      <c r="Q28" s="83"/>
      <c r="R28" s="93" t="s">
        <v>86</v>
      </c>
    </row>
    <row r="29" ht="110" customHeight="1" spans="1:18">
      <c r="A29" s="39">
        <v>25</v>
      </c>
      <c r="B29" s="50">
        <v>6528012019415</v>
      </c>
      <c r="C29" s="51" t="s">
        <v>40</v>
      </c>
      <c r="D29" s="72" t="s">
        <v>22</v>
      </c>
      <c r="E29" s="41" t="s">
        <v>29</v>
      </c>
      <c r="F29" s="46" t="s">
        <v>23</v>
      </c>
      <c r="G29" s="96" t="s">
        <v>89</v>
      </c>
      <c r="H29" s="97" t="s">
        <v>90</v>
      </c>
      <c r="I29" s="131">
        <v>96.8</v>
      </c>
      <c r="J29" s="131">
        <v>96.8</v>
      </c>
      <c r="K29" s="131"/>
      <c r="L29" s="131"/>
      <c r="M29" s="131"/>
      <c r="N29" s="131"/>
      <c r="O29" s="132">
        <v>51</v>
      </c>
      <c r="P29" s="132"/>
      <c r="Q29" s="132"/>
      <c r="R29" s="140" t="s">
        <v>91</v>
      </c>
    </row>
    <row r="30" ht="111" customHeight="1" spans="1:18">
      <c r="A30" s="39">
        <v>26</v>
      </c>
      <c r="B30" s="98">
        <v>65282520191165</v>
      </c>
      <c r="C30" s="45" t="s">
        <v>32</v>
      </c>
      <c r="D30" s="45" t="s">
        <v>22</v>
      </c>
      <c r="E30" s="41" t="s">
        <v>29</v>
      </c>
      <c r="F30" s="46" t="s">
        <v>23</v>
      </c>
      <c r="G30" s="96" t="s">
        <v>92</v>
      </c>
      <c r="H30" s="97" t="s">
        <v>93</v>
      </c>
      <c r="I30" s="133">
        <v>29.2</v>
      </c>
      <c r="J30" s="133">
        <v>29.2</v>
      </c>
      <c r="K30" s="133"/>
      <c r="L30" s="133"/>
      <c r="M30" s="133"/>
      <c r="N30" s="133"/>
      <c r="O30" s="133">
        <v>73</v>
      </c>
      <c r="P30" s="133">
        <v>1</v>
      </c>
      <c r="Q30" s="133">
        <v>0.4</v>
      </c>
      <c r="R30" s="140" t="s">
        <v>91</v>
      </c>
    </row>
  </sheetData>
  <mergeCells count="12">
    <mergeCell ref="A1:R1"/>
    <mergeCell ref="I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R2:R3"/>
  </mergeCells>
  <printOptions horizontalCentered="1"/>
  <pageMargins left="0" right="0" top="0.550694444444444" bottom="0" header="0" footer="0"/>
  <pageSetup paperSize="8" scale="8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workbookViewId="0">
      <selection activeCell="T11" sqref="T10:T11"/>
    </sheetView>
  </sheetViews>
  <sheetFormatPr defaultColWidth="9" defaultRowHeight="13.5"/>
  <cols>
    <col min="2" max="2" width="47.625" customWidth="1"/>
  </cols>
  <sheetData>
    <row r="1" ht="14.25" spans="1:9">
      <c r="A1" s="1" t="s">
        <v>94</v>
      </c>
      <c r="B1" s="2"/>
      <c r="C1" s="3"/>
      <c r="D1" s="3"/>
      <c r="E1" s="3"/>
      <c r="F1" s="3"/>
      <c r="G1" s="3"/>
      <c r="H1" s="3"/>
      <c r="I1" s="3"/>
    </row>
    <row r="2" ht="24" spans="1:9">
      <c r="A2" s="4" t="s">
        <v>95</v>
      </c>
      <c r="B2" s="4"/>
      <c r="C2" s="4"/>
      <c r="D2" s="4"/>
      <c r="E2" s="4"/>
      <c r="F2" s="4"/>
      <c r="G2" s="4"/>
      <c r="H2" s="4"/>
      <c r="I2" s="4"/>
    </row>
    <row r="3" ht="42.75" customHeight="1" spans="1:9">
      <c r="A3" s="5" t="s">
        <v>96</v>
      </c>
      <c r="B3" s="5"/>
      <c r="C3" s="5"/>
      <c r="D3" s="5"/>
      <c r="E3" s="5"/>
      <c r="F3" s="5"/>
      <c r="G3" s="5"/>
      <c r="H3" s="5"/>
      <c r="I3" s="5"/>
    </row>
    <row r="4" ht="14.25" spans="1:9">
      <c r="A4" s="2"/>
      <c r="B4" s="2"/>
      <c r="C4" s="3"/>
      <c r="D4" s="3"/>
      <c r="E4" s="3"/>
      <c r="F4" s="6"/>
      <c r="G4" s="7" t="s">
        <v>97</v>
      </c>
      <c r="H4" s="7"/>
      <c r="I4" s="7"/>
    </row>
    <row r="5" ht="14.25" spans="1:9">
      <c r="A5" s="8" t="s">
        <v>1</v>
      </c>
      <c r="B5" s="8" t="s">
        <v>5</v>
      </c>
      <c r="C5" s="8" t="s">
        <v>98</v>
      </c>
      <c r="D5" s="8" t="s">
        <v>99</v>
      </c>
      <c r="E5" s="9"/>
      <c r="F5" s="10" t="s">
        <v>100</v>
      </c>
      <c r="G5" s="11"/>
      <c r="H5" s="10" t="s">
        <v>10</v>
      </c>
      <c r="I5" s="25"/>
    </row>
    <row r="6" ht="57" spans="1:9">
      <c r="A6" s="12"/>
      <c r="B6" s="12"/>
      <c r="C6" s="12"/>
      <c r="D6" s="12"/>
      <c r="E6" s="9" t="s">
        <v>101</v>
      </c>
      <c r="F6" s="12" t="s">
        <v>102</v>
      </c>
      <c r="G6" s="9" t="s">
        <v>103</v>
      </c>
      <c r="H6" s="12" t="s">
        <v>104</v>
      </c>
      <c r="I6" s="9" t="s">
        <v>105</v>
      </c>
    </row>
    <row r="7" ht="14.25" spans="1:9">
      <c r="A7" s="13" t="s">
        <v>106</v>
      </c>
      <c r="B7" s="14"/>
      <c r="C7" s="9">
        <v>26</v>
      </c>
      <c r="D7" s="141" t="s">
        <v>107</v>
      </c>
      <c r="E7" s="141" t="s">
        <v>107</v>
      </c>
      <c r="F7" s="15">
        <f>F8+F58+F69</f>
        <v>1247</v>
      </c>
      <c r="G7" s="16">
        <f>F7/1247</f>
        <v>1</v>
      </c>
      <c r="H7" s="15">
        <v>1305</v>
      </c>
      <c r="I7" s="15">
        <v>11</v>
      </c>
    </row>
    <row r="8" ht="14.25" spans="1:9">
      <c r="A8" s="17" t="s">
        <v>108</v>
      </c>
      <c r="B8" s="17" t="s">
        <v>109</v>
      </c>
      <c r="C8" s="9">
        <v>24</v>
      </c>
      <c r="D8" s="141" t="s">
        <v>107</v>
      </c>
      <c r="E8" s="141" t="s">
        <v>107</v>
      </c>
      <c r="F8" s="15">
        <f>F9+F21</f>
        <v>1197</v>
      </c>
      <c r="G8" s="16">
        <f>F8/1247</f>
        <v>0.95990376904571</v>
      </c>
      <c r="H8" s="15">
        <v>1856</v>
      </c>
      <c r="I8" s="15">
        <v>12</v>
      </c>
    </row>
    <row r="9" ht="14.25" spans="1:9">
      <c r="A9" s="17" t="s">
        <v>110</v>
      </c>
      <c r="B9" s="17" t="s">
        <v>111</v>
      </c>
      <c r="C9" s="18">
        <v>3</v>
      </c>
      <c r="D9" s="142" t="s">
        <v>107</v>
      </c>
      <c r="E9" s="142" t="s">
        <v>107</v>
      </c>
      <c r="F9" s="18">
        <v>53.9</v>
      </c>
      <c r="G9" s="19">
        <f>F9/1247</f>
        <v>0.0432237369687249</v>
      </c>
      <c r="H9" s="18">
        <v>230</v>
      </c>
      <c r="I9" s="15"/>
    </row>
    <row r="10" ht="14.25" spans="1:9">
      <c r="A10" s="20">
        <v>1</v>
      </c>
      <c r="B10" s="21" t="s">
        <v>112</v>
      </c>
      <c r="C10" s="15"/>
      <c r="D10" s="15"/>
      <c r="E10" s="15" t="s">
        <v>113</v>
      </c>
      <c r="F10" s="15"/>
      <c r="G10" s="16"/>
      <c r="H10" s="15"/>
      <c r="I10" s="15"/>
    </row>
    <row r="11" ht="14.25" spans="1:9">
      <c r="A11" s="20">
        <v>2</v>
      </c>
      <c r="B11" s="22" t="s">
        <v>114</v>
      </c>
      <c r="C11" s="15"/>
      <c r="D11" s="15"/>
      <c r="E11" s="15" t="s">
        <v>113</v>
      </c>
      <c r="F11" s="15"/>
      <c r="G11" s="16"/>
      <c r="H11" s="15"/>
      <c r="I11" s="15"/>
    </row>
    <row r="12" ht="14.25" spans="1:9">
      <c r="A12" s="20">
        <v>3</v>
      </c>
      <c r="B12" s="22" t="s">
        <v>115</v>
      </c>
      <c r="C12" s="15"/>
      <c r="D12" s="15"/>
      <c r="E12" s="15" t="s">
        <v>113</v>
      </c>
      <c r="F12" s="15"/>
      <c r="G12" s="16"/>
      <c r="H12" s="15"/>
      <c r="I12" s="15"/>
    </row>
    <row r="13" ht="14.25" spans="1:9">
      <c r="A13" s="20">
        <v>4</v>
      </c>
      <c r="B13" s="22" t="s">
        <v>116</v>
      </c>
      <c r="C13" s="15"/>
      <c r="D13" s="15"/>
      <c r="E13" s="15" t="s">
        <v>117</v>
      </c>
      <c r="F13" s="15"/>
      <c r="G13" s="16"/>
      <c r="H13" s="15"/>
      <c r="I13" s="15"/>
    </row>
    <row r="14" ht="14.25" spans="1:9">
      <c r="A14" s="20">
        <v>5</v>
      </c>
      <c r="B14" s="22" t="s">
        <v>118</v>
      </c>
      <c r="C14" s="15"/>
      <c r="D14" s="15"/>
      <c r="E14" s="15" t="s">
        <v>117</v>
      </c>
      <c r="F14" s="15"/>
      <c r="G14" s="16"/>
      <c r="H14" s="15"/>
      <c r="I14" s="15"/>
    </row>
    <row r="15" ht="14.25" spans="1:9">
      <c r="A15" s="20">
        <v>6</v>
      </c>
      <c r="B15" s="22" t="s">
        <v>119</v>
      </c>
      <c r="C15" s="15"/>
      <c r="D15" s="15"/>
      <c r="E15" s="15" t="s">
        <v>113</v>
      </c>
      <c r="F15" s="15"/>
      <c r="G15" s="16"/>
      <c r="H15" s="15"/>
      <c r="I15" s="15"/>
    </row>
    <row r="16" ht="14.25" spans="1:9">
      <c r="A16" s="20">
        <v>7</v>
      </c>
      <c r="B16" s="22" t="s">
        <v>120</v>
      </c>
      <c r="C16" s="15"/>
      <c r="D16" s="15"/>
      <c r="E16" s="15" t="s">
        <v>113</v>
      </c>
      <c r="F16" s="15"/>
      <c r="G16" s="16"/>
      <c r="H16" s="15"/>
      <c r="I16" s="15"/>
    </row>
    <row r="17" ht="14.25" spans="1:9">
      <c r="A17" s="20">
        <v>8</v>
      </c>
      <c r="B17" s="22" t="s">
        <v>121</v>
      </c>
      <c r="C17" s="15"/>
      <c r="D17" s="15"/>
      <c r="E17" s="15" t="s">
        <v>122</v>
      </c>
      <c r="F17" s="15"/>
      <c r="G17" s="16"/>
      <c r="H17" s="15"/>
      <c r="I17" s="15"/>
    </row>
    <row r="18" ht="14.25" spans="1:9">
      <c r="A18" s="20">
        <v>9</v>
      </c>
      <c r="B18" s="22" t="s">
        <v>123</v>
      </c>
      <c r="C18" s="15"/>
      <c r="D18" s="15"/>
      <c r="E18" s="15" t="s">
        <v>124</v>
      </c>
      <c r="F18" s="15"/>
      <c r="G18" s="16"/>
      <c r="H18" s="15"/>
      <c r="I18" s="15"/>
    </row>
    <row r="19" ht="14.25" spans="1:9">
      <c r="A19" s="20">
        <v>10</v>
      </c>
      <c r="B19" s="22" t="s">
        <v>35</v>
      </c>
      <c r="C19" s="15">
        <v>2</v>
      </c>
      <c r="D19" s="15">
        <v>210</v>
      </c>
      <c r="E19" s="15" t="s">
        <v>125</v>
      </c>
      <c r="F19" s="15">
        <v>37.9</v>
      </c>
      <c r="G19" s="16">
        <f t="shared" ref="G19:G69" si="0">F19/1247</f>
        <v>0.030392943063352</v>
      </c>
      <c r="H19" s="15">
        <v>210</v>
      </c>
      <c r="I19" s="15"/>
    </row>
    <row r="20" ht="14.25" spans="1:9">
      <c r="A20" s="20">
        <v>11</v>
      </c>
      <c r="B20" s="22" t="s">
        <v>51</v>
      </c>
      <c r="C20" s="15">
        <v>1</v>
      </c>
      <c r="D20" s="15">
        <v>20</v>
      </c>
      <c r="E20" s="15" t="s">
        <v>117</v>
      </c>
      <c r="F20" s="15">
        <v>16</v>
      </c>
      <c r="G20" s="16">
        <f t="shared" si="0"/>
        <v>0.0128307939053729</v>
      </c>
      <c r="H20" s="15">
        <v>20</v>
      </c>
      <c r="I20" s="15"/>
    </row>
    <row r="21" ht="14.25" spans="1:9">
      <c r="A21" s="17" t="s">
        <v>126</v>
      </c>
      <c r="B21" s="17" t="s">
        <v>127</v>
      </c>
      <c r="C21" s="18">
        <v>21</v>
      </c>
      <c r="D21" s="142" t="s">
        <v>107</v>
      </c>
      <c r="E21" s="142" t="s">
        <v>107</v>
      </c>
      <c r="F21" s="18">
        <v>1143.1</v>
      </c>
      <c r="G21" s="19">
        <f t="shared" si="0"/>
        <v>0.916680032076985</v>
      </c>
      <c r="H21" s="18">
        <v>1626</v>
      </c>
      <c r="I21" s="18">
        <v>12</v>
      </c>
    </row>
    <row r="22" ht="14.25" spans="1:9">
      <c r="A22" s="20">
        <v>1</v>
      </c>
      <c r="B22" s="21" t="s">
        <v>28</v>
      </c>
      <c r="C22" s="15">
        <v>5</v>
      </c>
      <c r="D22" s="15">
        <v>1653</v>
      </c>
      <c r="E22" s="15" t="s">
        <v>128</v>
      </c>
      <c r="F22" s="15">
        <v>285.1</v>
      </c>
      <c r="G22" s="16">
        <f t="shared" si="0"/>
        <v>0.228628708901363</v>
      </c>
      <c r="H22" s="23">
        <v>321</v>
      </c>
      <c r="I22" s="15">
        <v>10</v>
      </c>
    </row>
    <row r="23" ht="14.25" spans="1:9">
      <c r="A23" s="20">
        <v>2</v>
      </c>
      <c r="B23" s="21" t="s">
        <v>129</v>
      </c>
      <c r="C23" s="15"/>
      <c r="D23" s="15"/>
      <c r="E23" s="15" t="s">
        <v>117</v>
      </c>
      <c r="F23" s="15"/>
      <c r="G23" s="16"/>
      <c r="H23" s="23"/>
      <c r="I23" s="15"/>
    </row>
    <row r="24" ht="14.25" spans="1:9">
      <c r="A24" s="20">
        <v>3</v>
      </c>
      <c r="B24" s="21" t="s">
        <v>130</v>
      </c>
      <c r="C24" s="15"/>
      <c r="D24" s="15"/>
      <c r="E24" s="15" t="s">
        <v>113</v>
      </c>
      <c r="F24" s="15"/>
      <c r="G24" s="16"/>
      <c r="H24" s="23"/>
      <c r="I24" s="15"/>
    </row>
    <row r="25" ht="14.25" spans="1:9">
      <c r="A25" s="20">
        <v>4</v>
      </c>
      <c r="B25" s="21" t="s">
        <v>45</v>
      </c>
      <c r="C25" s="15">
        <v>1</v>
      </c>
      <c r="D25" s="15">
        <v>8000</v>
      </c>
      <c r="E25" s="15" t="s">
        <v>131</v>
      </c>
      <c r="F25" s="15">
        <v>16</v>
      </c>
      <c r="G25" s="16">
        <f t="shared" si="0"/>
        <v>0.0128307939053729</v>
      </c>
      <c r="H25" s="23">
        <v>80</v>
      </c>
      <c r="I25" s="15"/>
    </row>
    <row r="26" ht="14.25" spans="1:9">
      <c r="A26" s="20">
        <v>5</v>
      </c>
      <c r="B26" s="21" t="s">
        <v>132</v>
      </c>
      <c r="C26" s="15"/>
      <c r="D26" s="15"/>
      <c r="E26" s="15" t="s">
        <v>133</v>
      </c>
      <c r="F26" s="15"/>
      <c r="G26" s="16"/>
      <c r="H26" s="23"/>
      <c r="I26" s="15"/>
    </row>
    <row r="27" ht="14.25" spans="1:9">
      <c r="A27" s="20">
        <v>6</v>
      </c>
      <c r="B27" s="21" t="s">
        <v>134</v>
      </c>
      <c r="C27" s="15"/>
      <c r="D27" s="15"/>
      <c r="E27" s="15" t="s">
        <v>117</v>
      </c>
      <c r="F27" s="15"/>
      <c r="G27" s="16"/>
      <c r="H27" s="23"/>
      <c r="I27" s="15"/>
    </row>
    <row r="28" ht="14.25" spans="1:9">
      <c r="A28" s="20">
        <v>7</v>
      </c>
      <c r="B28" s="21" t="s">
        <v>135</v>
      </c>
      <c r="C28" s="15">
        <v>5</v>
      </c>
      <c r="D28" s="15">
        <v>182</v>
      </c>
      <c r="E28" s="15" t="s">
        <v>125</v>
      </c>
      <c r="F28" s="15">
        <v>135.7</v>
      </c>
      <c r="G28" s="16">
        <f t="shared" si="0"/>
        <v>0.108821170809944</v>
      </c>
      <c r="H28" s="23">
        <v>644</v>
      </c>
      <c r="I28" s="15">
        <v>1</v>
      </c>
    </row>
    <row r="29" ht="14.25" spans="1:9">
      <c r="A29" s="20">
        <v>8</v>
      </c>
      <c r="B29" s="21" t="s">
        <v>136</v>
      </c>
      <c r="C29" s="15">
        <v>10</v>
      </c>
      <c r="D29" s="15">
        <v>10</v>
      </c>
      <c r="E29" s="15" t="s">
        <v>137</v>
      </c>
      <c r="F29" s="15">
        <v>706.3</v>
      </c>
      <c r="G29" s="16">
        <f t="shared" si="0"/>
        <v>0.566399358460305</v>
      </c>
      <c r="H29" s="23">
        <v>581</v>
      </c>
      <c r="I29" s="15">
        <v>1</v>
      </c>
    </row>
    <row r="30" ht="14.25" spans="1:9">
      <c r="A30" s="20">
        <v>9</v>
      </c>
      <c r="B30" s="21" t="s">
        <v>138</v>
      </c>
      <c r="C30" s="20"/>
      <c r="D30" s="15"/>
      <c r="E30" s="20" t="s">
        <v>139</v>
      </c>
      <c r="F30" s="15"/>
      <c r="G30" s="16"/>
      <c r="H30" s="23"/>
      <c r="I30" s="15"/>
    </row>
    <row r="31" ht="28.5" spans="1:9">
      <c r="A31" s="20">
        <v>10</v>
      </c>
      <c r="B31" s="22" t="s">
        <v>140</v>
      </c>
      <c r="C31" s="20"/>
      <c r="D31" s="15"/>
      <c r="E31" s="20"/>
      <c r="F31" s="15"/>
      <c r="G31" s="16"/>
      <c r="H31" s="23"/>
      <c r="I31" s="15"/>
    </row>
    <row r="32" ht="14.25" spans="1:9">
      <c r="A32" s="17" t="s">
        <v>141</v>
      </c>
      <c r="B32" s="17" t="s">
        <v>142</v>
      </c>
      <c r="C32" s="15"/>
      <c r="D32" s="141" t="s">
        <v>107</v>
      </c>
      <c r="E32" s="141" t="s">
        <v>107</v>
      </c>
      <c r="F32" s="15"/>
      <c r="G32" s="16"/>
      <c r="H32" s="23"/>
      <c r="I32" s="15"/>
    </row>
    <row r="33" ht="14.25" spans="1:9">
      <c r="A33" s="20">
        <v>1</v>
      </c>
      <c r="B33" s="21" t="s">
        <v>143</v>
      </c>
      <c r="C33" s="15"/>
      <c r="D33" s="15"/>
      <c r="E33" s="15" t="s">
        <v>113</v>
      </c>
      <c r="F33" s="15"/>
      <c r="G33" s="16"/>
      <c r="H33" s="23"/>
      <c r="I33" s="15"/>
    </row>
    <row r="34" ht="14.25" spans="1:9">
      <c r="A34" s="20">
        <v>2</v>
      </c>
      <c r="B34" s="21" t="s">
        <v>144</v>
      </c>
      <c r="C34" s="15"/>
      <c r="D34" s="15"/>
      <c r="E34" s="15" t="s">
        <v>145</v>
      </c>
      <c r="F34" s="15"/>
      <c r="G34" s="16"/>
      <c r="H34" s="23"/>
      <c r="I34" s="15"/>
    </row>
    <row r="35" ht="14.25" spans="1:9">
      <c r="A35" s="20">
        <v>3</v>
      </c>
      <c r="B35" s="21" t="s">
        <v>146</v>
      </c>
      <c r="C35" s="15"/>
      <c r="D35" s="15"/>
      <c r="E35" s="15" t="s">
        <v>113</v>
      </c>
      <c r="F35" s="15"/>
      <c r="G35" s="16"/>
      <c r="H35" s="23"/>
      <c r="I35" s="15"/>
    </row>
    <row r="36" ht="14.25" spans="1:9">
      <c r="A36" s="20">
        <v>4</v>
      </c>
      <c r="B36" s="21" t="s">
        <v>147</v>
      </c>
      <c r="C36" s="15"/>
      <c r="D36" s="15"/>
      <c r="E36" s="15" t="s">
        <v>145</v>
      </c>
      <c r="F36" s="15"/>
      <c r="G36" s="16"/>
      <c r="H36" s="23"/>
      <c r="I36" s="15"/>
    </row>
    <row r="37" ht="28.5" spans="1:9">
      <c r="A37" s="20">
        <v>5</v>
      </c>
      <c r="B37" s="22" t="s">
        <v>140</v>
      </c>
      <c r="C37" s="15"/>
      <c r="D37" s="15"/>
      <c r="E37" s="15"/>
      <c r="F37" s="15"/>
      <c r="G37" s="16"/>
      <c r="H37" s="23"/>
      <c r="I37" s="15"/>
    </row>
    <row r="38" ht="14.25" spans="1:9">
      <c r="A38" s="17" t="s">
        <v>148</v>
      </c>
      <c r="B38" s="17" t="s">
        <v>149</v>
      </c>
      <c r="C38" s="15"/>
      <c r="D38" s="141" t="s">
        <v>107</v>
      </c>
      <c r="E38" s="141" t="s">
        <v>107</v>
      </c>
      <c r="F38" s="15"/>
      <c r="G38" s="16"/>
      <c r="H38" s="23"/>
      <c r="I38" s="15"/>
    </row>
    <row r="39" ht="14.25" spans="1:9">
      <c r="A39" s="20">
        <v>1</v>
      </c>
      <c r="B39" s="21" t="s">
        <v>150</v>
      </c>
      <c r="C39" s="15"/>
      <c r="D39" s="15"/>
      <c r="E39" s="15"/>
      <c r="F39" s="15"/>
      <c r="G39" s="16"/>
      <c r="H39" s="23"/>
      <c r="I39" s="15"/>
    </row>
    <row r="40" ht="14.25" spans="1:9">
      <c r="A40" s="20">
        <v>2</v>
      </c>
      <c r="B40" s="21" t="s">
        <v>151</v>
      </c>
      <c r="C40" s="15"/>
      <c r="D40" s="15"/>
      <c r="E40" s="15"/>
      <c r="F40" s="15"/>
      <c r="G40" s="16"/>
      <c r="H40" s="23"/>
      <c r="I40" s="15"/>
    </row>
    <row r="41" ht="14.25" spans="1:9">
      <c r="A41" s="20">
        <v>3</v>
      </c>
      <c r="B41" s="21" t="s">
        <v>152</v>
      </c>
      <c r="C41" s="15"/>
      <c r="D41" s="15"/>
      <c r="E41" s="15"/>
      <c r="F41" s="15"/>
      <c r="G41" s="16"/>
      <c r="H41" s="23"/>
      <c r="I41" s="15"/>
    </row>
    <row r="42" ht="28.5" spans="1:9">
      <c r="A42" s="20">
        <v>4</v>
      </c>
      <c r="B42" s="22" t="s">
        <v>140</v>
      </c>
      <c r="C42" s="15"/>
      <c r="D42" s="15"/>
      <c r="E42" s="15"/>
      <c r="F42" s="15"/>
      <c r="G42" s="16"/>
      <c r="H42" s="23"/>
      <c r="I42" s="15"/>
    </row>
    <row r="43" ht="14.25" spans="1:9">
      <c r="A43" s="17" t="s">
        <v>153</v>
      </c>
      <c r="B43" s="17" t="s">
        <v>154</v>
      </c>
      <c r="C43" s="15"/>
      <c r="D43" s="15"/>
      <c r="E43" s="141" t="s">
        <v>107</v>
      </c>
      <c r="F43" s="15"/>
      <c r="G43" s="16"/>
      <c r="H43" s="23"/>
      <c r="I43" s="15"/>
    </row>
    <row r="44" ht="14.25" spans="1:9">
      <c r="A44" s="17" t="s">
        <v>155</v>
      </c>
      <c r="B44" s="17" t="s">
        <v>156</v>
      </c>
      <c r="C44" s="15"/>
      <c r="D44" s="141" t="s">
        <v>107</v>
      </c>
      <c r="E44" s="141" t="s">
        <v>107</v>
      </c>
      <c r="F44" s="15"/>
      <c r="G44" s="16"/>
      <c r="H44" s="15"/>
      <c r="I44" s="15"/>
    </row>
    <row r="45" ht="14.25" spans="1:9">
      <c r="A45" s="20">
        <v>1</v>
      </c>
      <c r="B45" s="21" t="s">
        <v>157</v>
      </c>
      <c r="C45" s="15"/>
      <c r="D45" s="15"/>
      <c r="E45" s="15" t="s">
        <v>125</v>
      </c>
      <c r="F45" s="15"/>
      <c r="G45" s="16"/>
      <c r="H45" s="15"/>
      <c r="I45" s="15"/>
    </row>
    <row r="46" ht="14.25" spans="1:9">
      <c r="A46" s="20">
        <v>2</v>
      </c>
      <c r="B46" s="21" t="s">
        <v>158</v>
      </c>
      <c r="C46" s="15"/>
      <c r="D46" s="15"/>
      <c r="E46" s="15" t="s">
        <v>125</v>
      </c>
      <c r="F46" s="15"/>
      <c r="G46" s="16"/>
      <c r="H46" s="15"/>
      <c r="I46" s="15"/>
    </row>
    <row r="47" ht="14.25" spans="1:9">
      <c r="A47" s="20">
        <v>3</v>
      </c>
      <c r="B47" s="21" t="s">
        <v>159</v>
      </c>
      <c r="C47" s="15"/>
      <c r="D47" s="15"/>
      <c r="E47" s="15" t="s">
        <v>125</v>
      </c>
      <c r="F47" s="15"/>
      <c r="G47" s="16"/>
      <c r="H47" s="15"/>
      <c r="I47" s="15"/>
    </row>
    <row r="48" ht="14.25" spans="1:9">
      <c r="A48" s="20">
        <v>4</v>
      </c>
      <c r="B48" s="21" t="s">
        <v>160</v>
      </c>
      <c r="C48" s="15"/>
      <c r="D48" s="15"/>
      <c r="E48" s="15" t="s">
        <v>139</v>
      </c>
      <c r="F48" s="15"/>
      <c r="G48" s="16"/>
      <c r="H48" s="15"/>
      <c r="I48" s="15"/>
    </row>
    <row r="49" ht="14.25" spans="1:9">
      <c r="A49" s="20">
        <v>5</v>
      </c>
      <c r="B49" s="22" t="s">
        <v>161</v>
      </c>
      <c r="C49" s="15"/>
      <c r="D49" s="15"/>
      <c r="E49" s="15"/>
      <c r="F49" s="15"/>
      <c r="G49" s="16"/>
      <c r="H49" s="15"/>
      <c r="I49" s="15"/>
    </row>
    <row r="50" ht="14.25" spans="1:9">
      <c r="A50" s="17" t="s">
        <v>162</v>
      </c>
      <c r="B50" s="17" t="s">
        <v>163</v>
      </c>
      <c r="C50" s="15"/>
      <c r="D50" s="141" t="s">
        <v>107</v>
      </c>
      <c r="E50" s="141" t="s">
        <v>107</v>
      </c>
      <c r="F50" s="15"/>
      <c r="G50" s="16"/>
      <c r="H50" s="15"/>
      <c r="I50" s="15"/>
    </row>
    <row r="51" ht="14.25" spans="1:9">
      <c r="A51" s="20">
        <v>1</v>
      </c>
      <c r="B51" s="21" t="s">
        <v>164</v>
      </c>
      <c r="C51" s="15"/>
      <c r="D51" s="15"/>
      <c r="E51" s="15" t="s">
        <v>117</v>
      </c>
      <c r="F51" s="15"/>
      <c r="G51" s="16"/>
      <c r="H51" s="15"/>
      <c r="I51" s="15"/>
    </row>
    <row r="52" ht="14.25" spans="1:9">
      <c r="A52" s="20">
        <v>2</v>
      </c>
      <c r="B52" s="21" t="s">
        <v>165</v>
      </c>
      <c r="C52" s="15"/>
      <c r="D52" s="15"/>
      <c r="E52" s="15" t="s">
        <v>166</v>
      </c>
      <c r="F52" s="15"/>
      <c r="G52" s="16"/>
      <c r="H52" s="15"/>
      <c r="I52" s="15"/>
    </row>
    <row r="53" ht="14.25" spans="1:9">
      <c r="A53" s="20">
        <v>3</v>
      </c>
      <c r="B53" s="21" t="s">
        <v>167</v>
      </c>
      <c r="C53" s="15"/>
      <c r="D53" s="15"/>
      <c r="E53" s="15" t="s">
        <v>166</v>
      </c>
      <c r="F53" s="15"/>
      <c r="G53" s="16"/>
      <c r="H53" s="15"/>
      <c r="I53" s="15"/>
    </row>
    <row r="54" ht="14.25" spans="1:9">
      <c r="A54" s="20">
        <v>4</v>
      </c>
      <c r="B54" s="21" t="s">
        <v>168</v>
      </c>
      <c r="C54" s="15"/>
      <c r="D54" s="15"/>
      <c r="E54" s="15" t="s">
        <v>125</v>
      </c>
      <c r="F54" s="15"/>
      <c r="G54" s="16"/>
      <c r="H54" s="15"/>
      <c r="I54" s="15"/>
    </row>
    <row r="55" ht="14.25" spans="1:9">
      <c r="A55" s="20">
        <v>5</v>
      </c>
      <c r="B55" s="21" t="s">
        <v>169</v>
      </c>
      <c r="C55" s="15"/>
      <c r="D55" s="15"/>
      <c r="E55" s="15" t="s">
        <v>166</v>
      </c>
      <c r="F55" s="15"/>
      <c r="G55" s="16"/>
      <c r="H55" s="15"/>
      <c r="I55" s="15"/>
    </row>
    <row r="56" ht="14.25" spans="1:9">
      <c r="A56" s="20">
        <v>6</v>
      </c>
      <c r="B56" s="21" t="s">
        <v>170</v>
      </c>
      <c r="C56" s="15"/>
      <c r="D56" s="15"/>
      <c r="E56" s="15" t="s">
        <v>125</v>
      </c>
      <c r="F56" s="15"/>
      <c r="G56" s="16"/>
      <c r="H56" s="15"/>
      <c r="I56" s="15"/>
    </row>
    <row r="57" ht="28.5" spans="1:9">
      <c r="A57" s="20">
        <v>7</v>
      </c>
      <c r="B57" s="22" t="s">
        <v>140</v>
      </c>
      <c r="C57" s="15"/>
      <c r="D57" s="15"/>
      <c r="E57" s="15"/>
      <c r="F57" s="15"/>
      <c r="G57" s="16"/>
      <c r="H57" s="15"/>
      <c r="I57" s="15"/>
    </row>
    <row r="58" ht="14.25" spans="1:9">
      <c r="A58" s="17" t="s">
        <v>171</v>
      </c>
      <c r="B58" s="17" t="s">
        <v>172</v>
      </c>
      <c r="C58" s="18">
        <v>1</v>
      </c>
      <c r="D58" s="18">
        <v>100</v>
      </c>
      <c r="E58" s="142" t="s">
        <v>166</v>
      </c>
      <c r="F58" s="18">
        <v>40</v>
      </c>
      <c r="G58" s="19">
        <f t="shared" si="0"/>
        <v>0.0320769847634322</v>
      </c>
      <c r="H58" s="18">
        <v>40</v>
      </c>
      <c r="I58" s="18"/>
    </row>
    <row r="59" ht="14.25" spans="1:9">
      <c r="A59" s="17">
        <v>1</v>
      </c>
      <c r="B59" s="21" t="s">
        <v>58</v>
      </c>
      <c r="C59" s="15">
        <v>1</v>
      </c>
      <c r="D59" s="15">
        <v>100</v>
      </c>
      <c r="E59" s="141" t="s">
        <v>166</v>
      </c>
      <c r="F59" s="15">
        <v>40</v>
      </c>
      <c r="G59" s="16">
        <f t="shared" si="0"/>
        <v>0.0320769847634322</v>
      </c>
      <c r="H59" s="15">
        <v>40</v>
      </c>
      <c r="I59" s="15"/>
    </row>
    <row r="60" ht="14.25" spans="1:9">
      <c r="A60" s="17" t="s">
        <v>173</v>
      </c>
      <c r="B60" s="17" t="s">
        <v>174</v>
      </c>
      <c r="C60" s="15"/>
      <c r="D60" s="141" t="s">
        <v>107</v>
      </c>
      <c r="E60" s="141" t="s">
        <v>107</v>
      </c>
      <c r="F60" s="15"/>
      <c r="G60" s="16"/>
      <c r="H60" s="15"/>
      <c r="I60" s="15"/>
    </row>
    <row r="61" ht="14.25" spans="1:9">
      <c r="A61" s="24">
        <v>1</v>
      </c>
      <c r="B61" s="21" t="s">
        <v>175</v>
      </c>
      <c r="C61" s="15"/>
      <c r="D61" s="15"/>
      <c r="E61" s="15" t="s">
        <v>176</v>
      </c>
      <c r="F61" s="15"/>
      <c r="G61" s="16"/>
      <c r="H61" s="15"/>
      <c r="I61" s="15"/>
    </row>
    <row r="62" ht="14.25" spans="1:9">
      <c r="A62" s="24">
        <v>2</v>
      </c>
      <c r="B62" s="21" t="s">
        <v>177</v>
      </c>
      <c r="C62" s="15"/>
      <c r="D62" s="15"/>
      <c r="E62" s="15" t="s">
        <v>176</v>
      </c>
      <c r="F62" s="15"/>
      <c r="G62" s="16"/>
      <c r="H62" s="15"/>
      <c r="I62" s="15"/>
    </row>
    <row r="63" ht="14.25" spans="1:9">
      <c r="A63" s="24">
        <v>3</v>
      </c>
      <c r="B63" s="21" t="s">
        <v>178</v>
      </c>
      <c r="C63" s="15"/>
      <c r="D63" s="15"/>
      <c r="E63" s="15" t="s">
        <v>176</v>
      </c>
      <c r="F63" s="15"/>
      <c r="G63" s="16"/>
      <c r="H63" s="15"/>
      <c r="I63" s="15"/>
    </row>
    <row r="64" ht="14.25" spans="1:9">
      <c r="A64" s="24">
        <v>4</v>
      </c>
      <c r="B64" s="21" t="s">
        <v>179</v>
      </c>
      <c r="C64" s="15"/>
      <c r="D64" s="15"/>
      <c r="E64" s="15" t="s">
        <v>176</v>
      </c>
      <c r="F64" s="15"/>
      <c r="G64" s="16"/>
      <c r="H64" s="15"/>
      <c r="I64" s="15"/>
    </row>
    <row r="65" ht="14.25" spans="1:9">
      <c r="A65" s="24">
        <v>5</v>
      </c>
      <c r="B65" s="21" t="s">
        <v>180</v>
      </c>
      <c r="C65" s="15"/>
      <c r="D65" s="15"/>
      <c r="E65" s="15" t="s">
        <v>176</v>
      </c>
      <c r="F65" s="15"/>
      <c r="G65" s="16"/>
      <c r="H65" s="15"/>
      <c r="I65" s="15"/>
    </row>
    <row r="66" ht="14.25" spans="1:9">
      <c r="A66" s="24">
        <v>6</v>
      </c>
      <c r="B66" s="21" t="s">
        <v>181</v>
      </c>
      <c r="C66" s="15"/>
      <c r="D66" s="15"/>
      <c r="E66" s="15" t="s">
        <v>176</v>
      </c>
      <c r="F66" s="15"/>
      <c r="G66" s="16"/>
      <c r="H66" s="15"/>
      <c r="I66" s="15"/>
    </row>
    <row r="67" ht="14.25" spans="1:9">
      <c r="A67" s="24">
        <v>7</v>
      </c>
      <c r="B67" s="21" t="s">
        <v>182</v>
      </c>
      <c r="C67" s="15"/>
      <c r="D67" s="15"/>
      <c r="E67" s="15" t="s">
        <v>176</v>
      </c>
      <c r="F67" s="15"/>
      <c r="G67" s="16"/>
      <c r="H67" s="15"/>
      <c r="I67" s="15"/>
    </row>
    <row r="68" ht="14.25" spans="1:9">
      <c r="A68" s="24">
        <v>8</v>
      </c>
      <c r="B68" s="21" t="s">
        <v>183</v>
      </c>
      <c r="C68" s="15"/>
      <c r="D68" s="15"/>
      <c r="E68" s="15" t="s">
        <v>176</v>
      </c>
      <c r="F68" s="15"/>
      <c r="G68" s="16"/>
      <c r="H68" s="15"/>
      <c r="I68" s="15"/>
    </row>
    <row r="69" ht="14.25" spans="1:9">
      <c r="A69" s="17" t="s">
        <v>184</v>
      </c>
      <c r="B69" s="17" t="s">
        <v>17</v>
      </c>
      <c r="C69" s="18">
        <v>1</v>
      </c>
      <c r="D69" s="142" t="s">
        <v>107</v>
      </c>
      <c r="E69" s="142" t="s">
        <v>107</v>
      </c>
      <c r="F69" s="18">
        <v>10</v>
      </c>
      <c r="G69" s="19">
        <f t="shared" si="0"/>
        <v>0.00801924619085806</v>
      </c>
      <c r="H69" s="18">
        <v>10</v>
      </c>
      <c r="I69" s="18"/>
    </row>
    <row r="70" ht="14.25" spans="1:9">
      <c r="A70" s="20">
        <v>1</v>
      </c>
      <c r="B70" s="21" t="s">
        <v>185</v>
      </c>
      <c r="C70" s="15"/>
      <c r="D70" s="141" t="s">
        <v>107</v>
      </c>
      <c r="E70" s="141" t="s">
        <v>107</v>
      </c>
      <c r="F70" s="15"/>
      <c r="G70" s="16"/>
      <c r="H70" s="15"/>
      <c r="I70" s="15"/>
    </row>
    <row r="71" ht="14.25" spans="1:9">
      <c r="A71" s="20">
        <v>2</v>
      </c>
      <c r="B71" s="21" t="s">
        <v>186</v>
      </c>
      <c r="C71" s="15"/>
      <c r="D71" s="141" t="s">
        <v>107</v>
      </c>
      <c r="E71" s="141" t="s">
        <v>107</v>
      </c>
      <c r="F71" s="15"/>
      <c r="G71" s="16"/>
      <c r="H71" s="15"/>
      <c r="I71" s="15"/>
    </row>
    <row r="72" ht="14.25" spans="1:9">
      <c r="A72" s="20">
        <v>3</v>
      </c>
      <c r="B72" s="21" t="s">
        <v>187</v>
      </c>
      <c r="C72" s="15"/>
      <c r="D72" s="141" t="s">
        <v>107</v>
      </c>
      <c r="E72" s="141" t="s">
        <v>107</v>
      </c>
      <c r="F72" s="15"/>
      <c r="G72" s="16"/>
      <c r="H72" s="15"/>
      <c r="I72" s="15"/>
    </row>
    <row r="73" ht="14.25" spans="1:9">
      <c r="A73" s="20">
        <v>4</v>
      </c>
      <c r="B73" s="21" t="s">
        <v>188</v>
      </c>
      <c r="C73" s="15"/>
      <c r="D73" s="141" t="s">
        <v>107</v>
      </c>
      <c r="E73" s="141" t="s">
        <v>107</v>
      </c>
      <c r="F73" s="15"/>
      <c r="G73" s="16"/>
      <c r="H73" s="15"/>
      <c r="I73" s="15"/>
    </row>
    <row r="74" ht="14.25" spans="1:9">
      <c r="A74" s="20">
        <v>5</v>
      </c>
      <c r="B74" s="21" t="s">
        <v>189</v>
      </c>
      <c r="C74" s="15"/>
      <c r="D74" s="141" t="s">
        <v>107</v>
      </c>
      <c r="E74" s="141" t="s">
        <v>107</v>
      </c>
      <c r="F74" s="15"/>
      <c r="G74" s="16"/>
      <c r="H74" s="15"/>
      <c r="I74" s="15"/>
    </row>
    <row r="75" ht="14.25" spans="1:9">
      <c r="A75" s="20">
        <v>7</v>
      </c>
      <c r="B75" s="22" t="s">
        <v>21</v>
      </c>
      <c r="C75" s="15">
        <v>1</v>
      </c>
      <c r="D75" s="15">
        <v>10</v>
      </c>
      <c r="E75" s="141" t="s">
        <v>166</v>
      </c>
      <c r="F75" s="15">
        <v>10</v>
      </c>
      <c r="G75" s="16">
        <f t="shared" ref="G75" si="1">F75/1247</f>
        <v>0.00801924619085806</v>
      </c>
      <c r="H75" s="15">
        <v>10</v>
      </c>
      <c r="I75" s="15"/>
    </row>
    <row r="76" ht="14.25" spans="1:9">
      <c r="A76" s="17" t="s">
        <v>190</v>
      </c>
      <c r="B76" s="17" t="s">
        <v>191</v>
      </c>
      <c r="C76" s="15"/>
      <c r="D76" s="141" t="s">
        <v>107</v>
      </c>
      <c r="E76" s="141" t="s">
        <v>107</v>
      </c>
      <c r="F76" s="15"/>
      <c r="G76" s="15"/>
      <c r="H76" s="141" t="s">
        <v>107</v>
      </c>
      <c r="I76" s="141" t="s">
        <v>107</v>
      </c>
    </row>
  </sheetData>
  <mergeCells count="10">
    <mergeCell ref="A2:I2"/>
    <mergeCell ref="A3:I3"/>
    <mergeCell ref="G4:I4"/>
    <mergeCell ref="D5:E5"/>
    <mergeCell ref="F5:G5"/>
    <mergeCell ref="H5:I5"/>
    <mergeCell ref="A7:B7"/>
    <mergeCell ref="A5:A6"/>
    <mergeCell ref="B5:B6"/>
    <mergeCell ref="C5:C6"/>
  </mergeCells>
  <printOptions horizontalCentered="1"/>
  <pageMargins left="0" right="0" top="0.751388888888889" bottom="0" header="0" footer="0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项目计划表</vt:lpstr>
      <vt:lpstr>项目计划安排情况统计表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</cp:lastModifiedBy>
  <dcterms:created xsi:type="dcterms:W3CDTF">2018-12-12T11:12:00Z</dcterms:created>
  <cp:lastPrinted>2019-02-04T04:45:00Z</cp:lastPrinted>
  <dcterms:modified xsi:type="dcterms:W3CDTF">2019-02-19T08:23:22Z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