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电脑备份\E盘\2019年工作\4.项目报备\项目申报\自治州资金\"/>
    </mc:Choice>
  </mc:AlternateContent>
  <xr:revisionPtr revIDLastSave="0" documentId="13_ncr:1_{8ECBAC27-9AC8-4EB2-B7A1-18DCED0C9944}" xr6:coauthVersionLast="41" xr6:coauthVersionMax="41" xr10:uidLastSave="{00000000-0000-0000-0000-000000000000}"/>
  <bookViews>
    <workbookView xWindow="-120" yWindow="-120" windowWidth="29040" windowHeight="15840" activeTab="1" xr2:uid="{AFFF573E-E396-45C9-9816-0C21AF3447D2}"/>
  </bookViews>
  <sheets>
    <sheet name="汇总表" sheetId="1" r:id="rId1"/>
    <sheet name="项目计划安排情况统计表" sheetId="7" r:id="rId2"/>
  </sheets>
  <definedNames>
    <definedName name="_xlnm._FilterDatabase" localSheetId="0" hidden="1">汇总表!$A$4:$S$36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7" l="1"/>
  <c r="F8" i="7"/>
  <c r="G8" i="7" s="1"/>
  <c r="I21" i="7"/>
  <c r="H21" i="7"/>
  <c r="H8" i="7" s="1"/>
  <c r="F21" i="7"/>
  <c r="G21" i="7" s="1"/>
  <c r="C21" i="7"/>
  <c r="G75" i="7"/>
  <c r="G76" i="7"/>
  <c r="G30" i="7"/>
  <c r="G31" i="7"/>
  <c r="G19" i="7"/>
  <c r="G20" i="7"/>
  <c r="G22" i="7"/>
  <c r="G23" i="7"/>
  <c r="G24" i="7"/>
  <c r="G25" i="7"/>
  <c r="G26" i="7"/>
  <c r="G27" i="7"/>
  <c r="G28" i="7"/>
  <c r="G29" i="7"/>
  <c r="H9" i="7"/>
  <c r="F9" i="7"/>
  <c r="C9" i="7"/>
  <c r="G18" i="7"/>
  <c r="F7" i="7" l="1"/>
  <c r="G7" i="7" s="1"/>
  <c r="Q5" i="1" l="1"/>
  <c r="P5" i="1"/>
  <c r="O5" i="1"/>
  <c r="N5" i="1"/>
  <c r="M5" i="1"/>
  <c r="L5" i="1"/>
  <c r="K5" i="1"/>
  <c r="J5" i="1"/>
  <c r="I5" i="1"/>
</calcChain>
</file>

<file path=xl/sharedStrings.xml><?xml version="1.0" encoding="utf-8"?>
<sst xmlns="http://schemas.openxmlformats.org/spreadsheetml/2006/main" count="418" uniqueCount="206">
  <si>
    <t>且末县2019年自治州财政专项扶贫资金项目报备表</t>
    <phoneticPr fontId="7" type="noConversion"/>
  </si>
  <si>
    <t>单位：万元、户</t>
  </si>
  <si>
    <t>序号</t>
  </si>
  <si>
    <t>项目库编号</t>
    <phoneticPr fontId="7" type="noConversion"/>
  </si>
  <si>
    <t>项目名称</t>
  </si>
  <si>
    <t>建设性质</t>
  </si>
  <si>
    <t>项目类别</t>
  </si>
  <si>
    <t>建设起止年限</t>
  </si>
  <si>
    <t>建设地点</t>
  </si>
  <si>
    <t>建设内容</t>
  </si>
  <si>
    <t>项目总投资及资金来源（单位：万元）</t>
  </si>
  <si>
    <t>扶持贫困户情况</t>
  </si>
  <si>
    <t>项目
负责人</t>
  </si>
  <si>
    <t>合计</t>
  </si>
  <si>
    <t xml:space="preserve">扶贫发展资金
</t>
  </si>
  <si>
    <t>地方专项扶贫资金</t>
  </si>
  <si>
    <t>行业资金</t>
  </si>
  <si>
    <t>援疆资金</t>
  </si>
  <si>
    <t>其他</t>
  </si>
  <si>
    <t>扶持贫困户数
（户）</t>
  </si>
  <si>
    <t>其中:年度拟脱贫户数</t>
  </si>
  <si>
    <t>用于拟脱贫户的扶贫发展资金</t>
  </si>
  <si>
    <t>标准化养殖小区基础设施配套</t>
    <phoneticPr fontId="7" type="noConversion"/>
  </si>
  <si>
    <t>新建</t>
  </si>
  <si>
    <t>标准化养殖</t>
  </si>
  <si>
    <t>2019-2019</t>
  </si>
  <si>
    <t>阿克提坎墩乡托格拉克艾格勒村</t>
    <phoneticPr fontId="7" type="noConversion"/>
  </si>
  <si>
    <t xml:space="preserve">拟为新建托格拉克艾格勒村养殖小区建设以下配套设施：1、大门：建筑面积18平米，500元/平米，需要资金9000元；2、值班室52平米，1760元/平米，需要资金91520元，3、技术服务室85平米，1560元/平米，需要资金132600元，4、药浴池：建筑面积36平米，740元/平米，需要资金26640元，5、消毒池：建筑面积30平方米,290元/平米，需要资金8700元。6、草料棚600平米，每平方米480元，补助资金28.8万元。 总投资55.65万元，以设计施工图为准。                                                                                                                                      </t>
  </si>
  <si>
    <t>阿克提坎墩乡托格拉克艾格勒村</t>
  </si>
  <si>
    <t>拟为托格拉克艾格勒村养殖小区建设青储饲料窖4座，每座150立方，每座6万元，共计资金24万元，科学管理养殖，节省饲养成本，促使畜牧业发展的同时带动贫困户增收致富。</t>
  </si>
  <si>
    <t>饲草料奖补</t>
  </si>
  <si>
    <t>标准化养殖</t>
    <phoneticPr fontId="7" type="noConversion"/>
  </si>
  <si>
    <t>鼓励贫困户夏季收割芦苇1000吨，每吨奖励100元，按照贫困户实际收割吨数每吨奖励100元。</t>
    <phoneticPr fontId="7" type="noConversion"/>
  </si>
  <si>
    <t>琼库勒乡琼库勒村</t>
  </si>
  <si>
    <t xml:space="preserve"> </t>
  </si>
  <si>
    <t>小型饲草料加工设备</t>
  </si>
  <si>
    <t>英吾斯塘乡艾盖西铁热木村</t>
  </si>
  <si>
    <t xml:space="preserve">粉碎机项目，购买9Z-9A型粉碎机2台（生产率≥900（kg/h）配套动力≥15kw；结构形式：盘式，主轴转速≥500r/min，刀片数量为2-3片，配套相关零部件，其中一套电机驱动，一套传动轴驱动）每台4.5万元，共9万。机械资产归村集体所有，机械设备在标准化养殖小区为贫困户加工饲草料，发展畜牧养殖，降低成本。
</t>
    <phoneticPr fontId="7" type="noConversion"/>
  </si>
  <si>
    <t>粉碎机项目，购买9TMRW-9型饲料混合机1台(主要参数：转速18r/min左右，搅拌容量≥9立方，功率≥30KW，电动机)，补助15万元，配套输送带1条，补助1.2万元，合计16.2万元。机械资产归村集体所有，机械设备在标准化养殖小区为贫困户加工饲草料，发展畜牧养殖，降低成本。</t>
    <phoneticPr fontId="7" type="noConversion"/>
  </si>
  <si>
    <t>在艾盖西铁热木村养殖小按统一规划：1.出口大门(6米*4米）需要0.8万元；2、装卸台6㎡，需要0.2万元；3、农用铲车1辆，需要资金20万元；4、粪便场地600㎡，每平方200元，需要资金12万元；5、青贮窖4座，每座150立方，每座6.75万元，需要27万；共计需要资金60万。</t>
    <phoneticPr fontId="12" type="noConversion"/>
  </si>
  <si>
    <t>英吾斯塘乡</t>
  </si>
  <si>
    <t>对全乡收割芦苇贫困户进行评比，在县统一规定采收时间，芦苇收割超过15吨的贫困户，由高到底进行补助，每吨补助100元，共补助1500吨，补完为止。激励贫困户收割芦苇作为饲草料。</t>
  </si>
  <si>
    <t>托格拉克勒克乡兰干村</t>
  </si>
  <si>
    <t>计划总投资38.7万元，在兰干村养殖小区建设消毒池30㎡一座，每平方米185元，合计0.555万元；粪便堆场地1000㎡，每平方米200元，合计20万元；肉羊装卸台6㎡，每平方米200元，合计0.12万元；饲草料棚300平方米，每平方米600平方米，合计18万元，具体方案以设计施工图为准。确保兰干村集中养殖小区牛羊安全防疫，科学管理，使畜牧产业发展带动贫困户持续脱贫增收。</t>
    <phoneticPr fontId="7" type="noConversion"/>
  </si>
  <si>
    <t>牲畜养殖</t>
  </si>
  <si>
    <t>托格拉克勒克乡</t>
  </si>
  <si>
    <t>计划投资30万元，为家中有20只以上生产母羊的贫困户购买2岁以上种公羊进行品种改良，共购买200只，每只补助1500元，每户1只，发放200户，每户补助1500元。为品种改良繁育和发展牲畜养殖奠定基础。提升现代畜牧业发展水平，促进贫困户增收致富。其中兰干村192户，阿日希村、扎滚鲁克村、托格拉克勒克村、阔什艾日克村各2户</t>
    <phoneticPr fontId="7" type="noConversion"/>
  </si>
  <si>
    <t>巴格艾日克乡其盖喀什村养殖小区</t>
  </si>
  <si>
    <t>购买大型粉碎机2台（主要参数：配用电机15kw、配用柴油机≥25hp，生产效率3-20t/h）及各配套2套刀具，每台补助4.5万元。购买大型揉丝机1台（主要参数生产效率3-6t/h，主机配套动力37kw，主机转速1600r/min，主机转子直径700mm），每台7.8万元。机械资产归村集体所有，机械设备在标准化养殖小区为贫困户加工饲草料，发展畜牧养殖，降低成本。</t>
    <phoneticPr fontId="7" type="noConversion"/>
  </si>
  <si>
    <t>养殖小区新建饲草料棚980平方米，每平米380元，需要37.24万元，贫困户集体使用（该养殖小区均为贫困户）</t>
    <phoneticPr fontId="7" type="noConversion"/>
  </si>
  <si>
    <t>林果机械</t>
  </si>
  <si>
    <t>优质林果业</t>
  </si>
  <si>
    <t>阿热勒乡古再勒村</t>
  </si>
  <si>
    <t>阿热勒乡古再勒村（集中养殖小区）</t>
  </si>
  <si>
    <t>采购2台大型粉碎机（生产率≥900（kg/h）配套动力≥15kw；结构形式：盘式，主轴转速≥500r/min，刀片数量为2-3片，配套相关零部件，其中一套电机驱动，一套传动轴驱动）每套4.5万元，共计9万元。机械资产归村集体所有，机械设备在标准化养殖小区为贫困户加工饲草料，发展畜牧养殖，降低成本。</t>
    <phoneticPr fontId="7" type="noConversion"/>
  </si>
  <si>
    <t>库拉木勒克乡阿克亚村</t>
  </si>
  <si>
    <t>为家中有20只以上生产母羊的贫困户购买2-4岁欧拉种公羊进行品种改良，共购买32只，每只补助2300元。使32户贫困户受益，每户发放1只，扶持贫困户发展畜牧养殖产业。</t>
    <phoneticPr fontId="7" type="noConversion"/>
  </si>
  <si>
    <t>库拉木勒克乡库拉木勒克村</t>
  </si>
  <si>
    <t>为家中有20只以上生产母羊的贫困户购买2-4岁欧拉种公羊进行品种改良，共购买85只，每只补助2300元。使85户贫困户受益，每户发放1只，扶持贫困户发展畜牧养殖产业。</t>
    <phoneticPr fontId="7" type="noConversion"/>
  </si>
  <si>
    <t>库拉木勒克乡其木布拉克村</t>
  </si>
  <si>
    <t>为家中有20只以上生产母羊的贫困户购买2-4岁欧拉种公羊进行品种改良，共购买79只，每只补助2300元。使79户贫困户受益，每户发放1只，扶持贫困户发展畜牧养殖产业。</t>
    <phoneticPr fontId="7" type="noConversion"/>
  </si>
  <si>
    <t>库拉木勒克乡巴什克其克村</t>
  </si>
  <si>
    <t>为家中有20只以上生产母羊的贫困户购买2-4岁欧拉种公羊进行品种改良，共购买96只，每只补助2300元。使96户贫困户受益，每户发放1只，扶持贫困户发展畜牧养殖产业。</t>
    <phoneticPr fontId="7" type="noConversion"/>
  </si>
  <si>
    <t>库拉木勒克乡（巴什克其克村搬迁点）</t>
  </si>
  <si>
    <t>鼓励贫困户割芦苇筹备草料，为80户贫困户收割芦苇240吨，每吨补助300元，按照贫困户实际收割吨数奖补。</t>
  </si>
  <si>
    <t>奥依亚依拉克镇</t>
  </si>
  <si>
    <t>饲草料奖补</t>
    <phoneticPr fontId="7" type="noConversion"/>
  </si>
  <si>
    <t>奥依亚依拉克镇奥依亚依拉克村、色日克阔勒村、布古纳村、苏塘村、阿尔帕村</t>
  </si>
  <si>
    <t>奥依亚依拉克镇布古纳村</t>
  </si>
  <si>
    <t>为布古纳村新建机械设备停放、储存打包青贮饲料简易彩钢板厂房一座，每平方米303元，共计270平方米。</t>
    <phoneticPr fontId="7" type="noConversion"/>
  </si>
  <si>
    <t>阿羌镇萨尔瓦墩（阿羌村、依山干村、萨尔干吉村、喀特勒什村）</t>
  </si>
  <si>
    <t>在萨尔瓦墩养殖小区建设建设品种改良室74㎡，每平方米1200元，合计8.88万元；建设技术服务室85㎡，每平方米1300元，合计11.05万元；粪便堆场地1000㎡，每平方米200元，合计20万元；肉羊装卸台6㎡，每平方米200元，合计0.12万元；饲草料棚、饲草料库房600平方米，每平方米600平方米，合计36万元；购买粉碎机2台（生产率≥900（kg/h）配套动力≥15kw；结构形式：盘式，主轴转速≥500r/min，刀片数量为2-3片，配套相关零部件），每台补助4.5万元，共9万元。具体方案以设计施工图为准。确保萨尔瓦墩集中养殖小区牛羊安全防疫，科学管理，使畜牧产业发展带动贫困户巩固提高。其中粉碎机归贫困户所有，村委会管理，安排专人进行操作，在养殖小区为贫困户进行饲草料加工及青储制作等。</t>
    <phoneticPr fontId="7" type="noConversion"/>
  </si>
  <si>
    <t>塔提让镇阿德热斯曼村</t>
    <phoneticPr fontId="7" type="noConversion"/>
  </si>
  <si>
    <t>在阿德热斯曼村标准化养殖小区配套设施：1.大门（出口）建筑面积为17平米，500元/平米，需要0.85万元；2.技术服务室建筑面积85平方米，1550元/平米，需要13.18万元；3.粪便堆场地1000㎡，每平方米200元，合计20万元；4.肉羊装卸台6㎡，每平方米200元，合计1200元；5.粉碎间300㎡，1200元/平方米，共需要36万元；6.玉米粉碎间80㎡，1200元/平方米，共需资金9.6万元；7.饲草料棚300平方米，400元/平方米，共需要12万元；8.饲草搅拌场200平方米，200元/平方米，共需资金4万。合计共需要95.8万元。</t>
    <phoneticPr fontId="7" type="noConversion"/>
  </si>
  <si>
    <t>塔提让镇巴什塔提让村、台吐库勒村、阿亚克塔提让村、色日布央村、阿德热斯曼村</t>
  </si>
  <si>
    <t>鼓励贫困户夏季收割芦苇3000吨，每吨奖励100元，按照贫困户实际收割吨数每吨奖励100元。</t>
  </si>
  <si>
    <t>阔什萨特玛乡阿勒玛铁热木村、阔什萨特玛村、托盖苏拉克村</t>
  </si>
  <si>
    <r>
      <t>投入资金12万元，其中：1.投入资金2万元，用于奖励20户“芦苇之星”，每户奖励1000元；2.</t>
    </r>
    <r>
      <rPr>
        <sz val="10"/>
        <color indexed="8"/>
        <rFont val="宋体"/>
        <family val="3"/>
        <charset val="134"/>
      </rPr>
      <t>投入资金10万元，对收割芦苇的贫困户进行奖励，每吨奖补100元，结合阔什萨特玛乡阿勒玛铁热木村、阔什萨特玛村、托盖苏拉克村芦苇收割数量和户数进行奖补。</t>
    </r>
  </si>
  <si>
    <t>阔什萨特玛乡阿勒玛铁热木村、阔什萨特玛村、</t>
  </si>
  <si>
    <t>拟为阿勒玛铁热木村、阔什萨特玛村联合养殖小区建设以下配套设施：1、出口大门（6米*4米），需要0.8万元。2、粪便堆放场1300平米，做防水处理，造价250元/平米，需投入资金32.5万元；3、建一座饲草料棚300平米，造价400元/平米，需投入资金12万元。4、靑贮窖150立方，建4座，每座补助6万元，做防水处理，需要24万元。共需69.3万元。</t>
    <phoneticPr fontId="7" type="noConversion"/>
  </si>
  <si>
    <t>项目管理费</t>
    <phoneticPr fontId="7" type="noConversion"/>
  </si>
  <si>
    <t>新建</t>
    <phoneticPr fontId="7" type="noConversion"/>
  </si>
  <si>
    <t>其他</t>
    <phoneticPr fontId="7" type="noConversion"/>
  </si>
  <si>
    <t>且末县</t>
    <phoneticPr fontId="7" type="noConversion"/>
  </si>
  <si>
    <t>用于印制帮扶手册、扶持证及项目相关支出。</t>
    <phoneticPr fontId="7" type="noConversion"/>
  </si>
  <si>
    <t>张要军</t>
    <phoneticPr fontId="7" type="noConversion"/>
  </si>
  <si>
    <t>栗小杰</t>
    <phoneticPr fontId="3" type="noConversion"/>
  </si>
  <si>
    <t>艾尔肯·肉孜、秦正义</t>
    <phoneticPr fontId="3" type="noConversion"/>
  </si>
  <si>
    <t>玛利亚姆·吾麦尔、孔振</t>
    <phoneticPr fontId="3" type="noConversion"/>
  </si>
  <si>
    <t>伊敏江·伊不拉伊木、吴世宝</t>
    <phoneticPr fontId="3" type="noConversion"/>
  </si>
  <si>
    <t>麦麦提敏·肉孜、孟红旗</t>
    <phoneticPr fontId="3" type="noConversion"/>
  </si>
  <si>
    <t>艾尼江·艾力木、宋忠喜</t>
    <phoneticPr fontId="3" type="noConversion"/>
  </si>
  <si>
    <t>卡米力·吐逊、刘川江</t>
    <phoneticPr fontId="3" type="noConversion"/>
  </si>
  <si>
    <t>如孜·热伊木、曾兆梦</t>
    <phoneticPr fontId="3" type="noConversion"/>
  </si>
  <si>
    <t>凯赛尔·喀斯木、陈同全</t>
    <phoneticPr fontId="3" type="noConversion"/>
  </si>
  <si>
    <t>阿不力米提·阿不来提、鬲铭玉</t>
    <phoneticPr fontId="3" type="noConversion"/>
  </si>
  <si>
    <t>买合木提·麦麦提明、张嘉亮</t>
    <phoneticPr fontId="3" type="noConversion"/>
  </si>
  <si>
    <t>采购1台80马力四驱拖拉机，每台11万元；配备悬挂500公斤喷雾设备，打药机转速不小于600转，每台0.3万元；开沟施肥埋土一体机，肥料桶容积大于1.5方，开沟宽度、深度10-30cm，每台1.5万元；旋耕机旋耕宽度大于1.2米，每台0.35万元；树枝粉碎机转速大于3000转，功率大于4kw，每台1.3万元；肥料拉运车斗载重量大于2吨，栏板高于40cm，每台0.55万元。机械归村集体所有，设备入股合作社管理，除去日常养护、维护、工人工资等，盈余资金给贫困户进行分红。</t>
    <phoneticPr fontId="3" type="noConversion"/>
  </si>
  <si>
    <t>为确保山上转场羊群和山下育肥羊群的饲草储备工作，提高贫困户对芦苇采收工作的积极性。计划对今年贫困户收割饲草芦苇5000吨进行奖励补助，贫困户每收割1吨饲草芦苇补助100元，以采收粉碎打包装袋后实际重量为准。</t>
    <phoneticPr fontId="3" type="noConversion"/>
  </si>
  <si>
    <r>
      <rPr>
        <b/>
        <sz val="12"/>
        <rFont val="宋体"/>
        <family val="3"/>
        <charset val="134"/>
      </rPr>
      <t>填表说明：</t>
    </r>
    <r>
      <rPr>
        <sz val="12"/>
        <rFont val="宋体"/>
        <family val="3"/>
        <charset val="134"/>
      </rPr>
      <t>1.地县两级须分别填报；2.计算扶持贫困户总户数时需剔除重复户数，如实体现扶持贫困户的准确信息，不能累加为“户次”；3.如安排有不在本表的项目，由地州统一确定项目类别名称再行汇总填报；4.地州市要对报表的准确性负责。</t>
    </r>
  </si>
  <si>
    <t>单位：万元、个、户</t>
  </si>
  <si>
    <t>项目个数</t>
  </si>
  <si>
    <t>建设规模</t>
  </si>
  <si>
    <t>扶贫发展资金规模</t>
  </si>
  <si>
    <t>单位</t>
  </si>
  <si>
    <t>万元</t>
  </si>
  <si>
    <t>占报备批次资金比例（%）</t>
  </si>
  <si>
    <t>总户数</t>
  </si>
  <si>
    <t>拟脱贫贫困户数</t>
  </si>
  <si>
    <t>地州（或县市）合计</t>
  </si>
  <si>
    <t>－－－</t>
  </si>
  <si>
    <t>一</t>
  </si>
  <si>
    <t>产业增收工程</t>
  </si>
  <si>
    <t>（一）</t>
  </si>
  <si>
    <t>常规定植</t>
  </si>
  <si>
    <t>亩</t>
  </si>
  <si>
    <t>矮化密植（简约化栽培）</t>
  </si>
  <si>
    <t>林果嫁接</t>
  </si>
  <si>
    <t>果蔬晾房</t>
  </si>
  <si>
    <t>座</t>
  </si>
  <si>
    <t>保鲜仓储</t>
  </si>
  <si>
    <t>林下经济</t>
  </si>
  <si>
    <t>密植果园改造</t>
  </si>
  <si>
    <t>林果有机肥</t>
  </si>
  <si>
    <t>吨</t>
  </si>
  <si>
    <t>台</t>
  </si>
  <si>
    <t>林果管护工具</t>
    <phoneticPr fontId="7" type="noConversion"/>
  </si>
  <si>
    <t>台/套</t>
    <phoneticPr fontId="7" type="noConversion"/>
  </si>
  <si>
    <t>有机肥发酵池</t>
    <phoneticPr fontId="7" type="noConversion"/>
  </si>
  <si>
    <t>座</t>
    <phoneticPr fontId="7" type="noConversion"/>
  </si>
  <si>
    <t>（二）</t>
  </si>
  <si>
    <t>头/只</t>
  </si>
  <si>
    <t>牲畜棚圈</t>
  </si>
  <si>
    <t>人工草料地</t>
  </si>
  <si>
    <t>家禽养殖</t>
  </si>
  <si>
    <t>羽</t>
  </si>
  <si>
    <t>特色养殖</t>
  </si>
  <si>
    <t>头/只/羽</t>
  </si>
  <si>
    <t>禽舍建设</t>
  </si>
  <si>
    <t>小型饲料加工设备</t>
  </si>
  <si>
    <t>台/套</t>
  </si>
  <si>
    <t>规模化养殖基地</t>
  </si>
  <si>
    <t>个/平方米</t>
  </si>
  <si>
    <t>专业合作社</t>
  </si>
  <si>
    <t>个</t>
  </si>
  <si>
    <t>其他（如有，请自行增加行，注明具体项目类别名称，不得仍以“其他”替代）</t>
  </si>
  <si>
    <t>（三）</t>
  </si>
  <si>
    <t>基本农田建设</t>
  </si>
  <si>
    <t>低质土地整治</t>
  </si>
  <si>
    <t>排碱渠</t>
  </si>
  <si>
    <t>公里</t>
  </si>
  <si>
    <t>节水灌溉</t>
  </si>
  <si>
    <t>防渗渠建设（流量0.5立方米/秒及以下）</t>
  </si>
  <si>
    <t>（四）</t>
  </si>
  <si>
    <t>设施农业</t>
  </si>
  <si>
    <t>拱棚建设</t>
  </si>
  <si>
    <t>大棚建设</t>
  </si>
  <si>
    <t>农产品加工</t>
  </si>
  <si>
    <t>（五）</t>
  </si>
  <si>
    <t>特色种植业</t>
  </si>
  <si>
    <t>二</t>
  </si>
  <si>
    <t>小型手工业工程</t>
  </si>
  <si>
    <t>地毯编织</t>
  </si>
  <si>
    <t>民族刺绣</t>
  </si>
  <si>
    <t>小型手工艺品加工设备</t>
  </si>
  <si>
    <t>扶贫车间（卫星工厂、家庭作坊等）</t>
  </si>
  <si>
    <t>其他（如有，请自行增加行，注明具体项目类别名称）</t>
  </si>
  <si>
    <t>三</t>
  </si>
  <si>
    <t>住房安全工程</t>
  </si>
  <si>
    <t>住房安全建设（危旧房改造或新建住房）</t>
  </si>
  <si>
    <t>电力入户</t>
  </si>
  <si>
    <t>户</t>
  </si>
  <si>
    <t>自来水入户</t>
  </si>
  <si>
    <t>户用型清洁能源设备</t>
  </si>
  <si>
    <t>天然气入户</t>
  </si>
  <si>
    <t>户用暖气设备</t>
  </si>
  <si>
    <t>四</t>
  </si>
  <si>
    <t>庭院经济建设工程</t>
  </si>
  <si>
    <t>五</t>
  </si>
  <si>
    <t>就业和技能技术培训工程</t>
  </si>
  <si>
    <t>职业教育培训</t>
  </si>
  <si>
    <t>人次</t>
  </si>
  <si>
    <t>短期技能培训</t>
  </si>
  <si>
    <t>实用技术培训</t>
  </si>
  <si>
    <t>劳动力转移培训</t>
  </si>
  <si>
    <t>创业致富带头人培训</t>
  </si>
  <si>
    <t>政策业务培训</t>
  </si>
  <si>
    <t>雨露计划</t>
  </si>
  <si>
    <t>贫困户新增长劳动力培训</t>
  </si>
  <si>
    <t>六</t>
  </si>
  <si>
    <t>电商扶贫</t>
  </si>
  <si>
    <t>光伏扶贫</t>
  </si>
  <si>
    <t>旅游扶贫</t>
  </si>
  <si>
    <t>金融扶贫</t>
  </si>
  <si>
    <t>资产收益扶贫</t>
  </si>
  <si>
    <t>七</t>
  </si>
  <si>
    <t>县级扶贫资金项目管理</t>
  </si>
  <si>
    <t>饲草料奖补</t>
    <phoneticPr fontId="3" type="noConversion"/>
  </si>
  <si>
    <t>项目资金管理费</t>
    <phoneticPr fontId="3" type="noConversion"/>
  </si>
  <si>
    <t>村标准化养殖小区配套设施：1、大门(8米*4米）需要0.85万元；2、粪便堆场地800平方米，每平方米200元，合计16万元；3、肉羊装卸台6平方米，每平方米200元，合计1200元；4、粉碎间350平米，每平米1100元，需要38.5万元；5、储料间300平米，每平米1000元，需要30万元。总投资：85.5万元。</t>
    <phoneticPr fontId="7" type="noConversion"/>
  </si>
  <si>
    <t>标准户养殖小区建设：病羊区90平方米，每平方米1400元，补助资金12.6万元；粪便场地500平方米，每平方米200元，补助资金10万元；饲草加工存放间（粉碎间、玉米粉碎间、饲草搅拌场）600平方米，每平米500元，补助资金30万元；品种改良室75平方米，每平米1320元，补助资金9.9万元；大门（出口）17平方米，每平方米500元，补助资金0.85万元。项目总投资63.5万元。</t>
    <phoneticPr fontId="7" type="noConversion"/>
  </si>
  <si>
    <t>巴格艾日克乡</t>
    <phoneticPr fontId="3" type="noConversion"/>
  </si>
  <si>
    <t>鼓励贫困户夏季收割芦苇1100吨，每吨奖励100元，按照贫困户实际收割吨数每吨奖励100元。</t>
    <phoneticPr fontId="3" type="noConversion"/>
  </si>
  <si>
    <t xml:space="preserve">为新建养殖小区建设以下配套设施：1、出口大门17平米，400元每㎡，需0.68万元。2、粪便场地900㎡，每平米300元，27万元（需换填戈壁料，装载机可以在场地施工）。3、装卸台6㎡，每平米300元,共0.18万元。
</t>
    <phoneticPr fontId="7" type="noConversion"/>
  </si>
  <si>
    <r>
      <t>为标准化养殖小区新建：</t>
    </r>
    <r>
      <rPr>
        <sz val="10"/>
        <rFont val="宋体"/>
        <family val="3"/>
        <charset val="134"/>
      </rPr>
      <t>1、新建技术服务室85平方米，1460元/㎡，需12.41万元；2、品种改良室80平方米，1520元/㎡，需12.16万元；3、新建堆肥场1个，面积1500平方米，每平方120元，需18万元 ；4、新建肉羊装卸台1座（长3.6米、宽2.5米、高1.2米）需0.1万元；5、新建药浴池1座（长10m.宽1m、深1.2米），铁栅栏制羊圈189米（长20米、宽50米、中间格挡栅栏49米），需2.65万元；6、新建病羊区一座90平方米、无害化处理室10㎡,1520元/㎡，活动场所200平方米，铁栅栏50米、100元/米。需15.7万元；7、新建消毒池一座30㎡，补助0.55万元。</t>
    </r>
    <r>
      <rPr>
        <sz val="10"/>
        <color theme="1"/>
        <rFont val="宋体"/>
        <family val="3"/>
        <charset val="134"/>
      </rPr>
      <t xml:space="preserve">
</t>
    </r>
    <phoneticPr fontId="7" type="noConversion"/>
  </si>
  <si>
    <t>2019年度财政专项扶贫资金（扶贫发展）项目计划安排情况统计表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</si>
</sst>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_);[Red]\(0\)"/>
    <numFmt numFmtId="178" formatCode="0_ "/>
    <numFmt numFmtId="179" formatCode="0;[Red]0"/>
  </numFmts>
  <fonts count="22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2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26"/>
      <name val="方正小标宋_GBK"/>
      <family val="4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9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8"/>
      <name val="方正小标宋简体"/>
      <charset val="134"/>
    </font>
    <font>
      <b/>
      <sz val="12"/>
      <name val="宋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protection locked="0"/>
    </xf>
  </cellStyleXfs>
  <cellXfs count="101">
    <xf numFmtId="0" fontId="0" fillId="0" borderId="0" xfId="0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177" fontId="2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 wrapText="1"/>
    </xf>
    <xf numFmtId="178" fontId="8" fillId="2" borderId="2" xfId="1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9" fontId="8" fillId="2" borderId="2" xfId="0" applyNumberFormat="1" applyFont="1" applyFill="1" applyBorder="1" applyAlignment="1">
      <alignment horizontal="left" vertical="center" wrapText="1"/>
    </xf>
    <xf numFmtId="0" fontId="9" fillId="2" borderId="2" xfId="5" applyFont="1" applyFill="1" applyBorder="1" applyAlignment="1" applyProtection="1">
      <alignment horizontal="left" vertical="center" wrapText="1"/>
    </xf>
    <xf numFmtId="0" fontId="9" fillId="0" borderId="2" xfId="5" applyFont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5" applyFont="1" applyFill="1" applyBorder="1" applyAlignment="1" applyProtection="1">
      <alignment horizontal="left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2" applyNumberFormat="1" applyFont="1" applyFill="1" applyBorder="1" applyAlignment="1">
      <alignment horizontal="left" vertical="center" wrapText="1"/>
    </xf>
    <xf numFmtId="49" fontId="9" fillId="2" borderId="2" xfId="2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4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>
      <alignment vertical="center"/>
    </xf>
    <xf numFmtId="0" fontId="0" fillId="2" borderId="0" xfId="0" applyFill="1">
      <alignment vertical="center"/>
    </xf>
    <xf numFmtId="0" fontId="9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7" fillId="0" borderId="0" xfId="5" applyFont="1" applyAlignment="1" applyProtection="1">
      <alignment horizontal="left" vertical="center"/>
    </xf>
    <xf numFmtId="0" fontId="1" fillId="0" borderId="0" xfId="5" applyAlignment="1" applyProtection="1">
      <alignment vertical="top"/>
    </xf>
    <xf numFmtId="0" fontId="1" fillId="0" borderId="0" xfId="5" applyAlignment="1" applyProtection="1">
      <alignment vertical="center"/>
    </xf>
    <xf numFmtId="0" fontId="1" fillId="0" borderId="1" xfId="5" applyBorder="1" applyAlignment="1" applyProtection="1">
      <alignment vertical="center"/>
    </xf>
    <xf numFmtId="0" fontId="20" fillId="0" borderId="4" xfId="5" applyFont="1" applyBorder="1" applyAlignment="1" applyProtection="1">
      <alignment horizontal="center" vertical="center" wrapText="1"/>
    </xf>
    <xf numFmtId="0" fontId="20" fillId="0" borderId="2" xfId="5" applyFont="1" applyBorder="1" applyAlignment="1" applyProtection="1">
      <alignment horizontal="center" vertical="center" wrapText="1"/>
    </xf>
    <xf numFmtId="0" fontId="1" fillId="0" borderId="2" xfId="5" quotePrefix="1" applyBorder="1" applyAlignment="1" applyProtection="1">
      <alignment horizontal="center" vertical="center"/>
    </xf>
    <xf numFmtId="0" fontId="1" fillId="0" borderId="2" xfId="5" applyBorder="1" applyAlignment="1" applyProtection="1">
      <alignment horizontal="center" vertical="center"/>
    </xf>
    <xf numFmtId="10" fontId="1" fillId="0" borderId="2" xfId="5" applyNumberFormat="1" applyBorder="1" applyAlignment="1" applyProtection="1">
      <alignment horizontal="center" vertical="center"/>
    </xf>
    <xf numFmtId="0" fontId="19" fillId="0" borderId="2" xfId="5" applyFont="1" applyBorder="1" applyAlignment="1" applyProtection="1">
      <alignment horizontal="center" vertical="center" wrapText="1"/>
    </xf>
    <xf numFmtId="0" fontId="19" fillId="0" borderId="2" xfId="5" applyFont="1" applyBorder="1" applyAlignment="1" applyProtection="1">
      <alignment horizontal="center" vertical="center"/>
    </xf>
    <xf numFmtId="0" fontId="19" fillId="0" borderId="2" xfId="5" quotePrefix="1" applyFont="1" applyBorder="1" applyAlignment="1" applyProtection="1">
      <alignment horizontal="center" vertical="center"/>
    </xf>
    <xf numFmtId="10" fontId="19" fillId="0" borderId="2" xfId="5" applyNumberFormat="1" applyFont="1" applyBorder="1" applyAlignment="1" applyProtection="1">
      <alignment horizontal="center" vertical="center"/>
    </xf>
    <xf numFmtId="0" fontId="21" fillId="0" borderId="2" xfId="5" applyFont="1" applyBorder="1" applyAlignment="1" applyProtection="1">
      <alignment horizontal="center" vertical="center" wrapText="1"/>
    </xf>
    <xf numFmtId="0" fontId="21" fillId="0" borderId="2" xfId="5" applyFont="1" applyBorder="1" applyAlignment="1" applyProtection="1">
      <alignment horizontal="left" vertical="center" wrapText="1" indent="1"/>
    </xf>
    <xf numFmtId="0" fontId="21" fillId="3" borderId="2" xfId="5" applyFont="1" applyFill="1" applyBorder="1" applyAlignment="1" applyProtection="1">
      <alignment horizontal="left" vertical="center" wrapText="1" indent="1"/>
    </xf>
    <xf numFmtId="0" fontId="1" fillId="2" borderId="2" xfId="5" applyFill="1" applyBorder="1" applyAlignment="1" applyProtection="1">
      <alignment horizontal="center" vertical="center"/>
    </xf>
    <xf numFmtId="0" fontId="1" fillId="0" borderId="2" xfId="5" applyBorder="1" applyAlignment="1" applyProtection="1">
      <alignment horizontal="center" vertical="center" wrapText="1"/>
    </xf>
    <xf numFmtId="0" fontId="21" fillId="0" borderId="2" xfId="5" applyFont="1" applyFill="1" applyBorder="1" applyAlignment="1" applyProtection="1">
      <alignment horizontal="center" vertical="center" wrapText="1"/>
    </xf>
    <xf numFmtId="0" fontId="21" fillId="0" borderId="2" xfId="5" applyFont="1" applyFill="1" applyBorder="1" applyAlignment="1" applyProtection="1">
      <alignment horizontal="left" vertical="center" wrapText="1" indent="1"/>
    </xf>
    <xf numFmtId="0" fontId="0" fillId="0" borderId="2" xfId="0" applyBorder="1" applyAlignment="1">
      <alignment horizontal="center" vertical="center"/>
    </xf>
    <xf numFmtId="0" fontId="9" fillId="2" borderId="2" xfId="5" applyFont="1" applyFill="1" applyBorder="1" applyAlignment="1" applyProtection="1">
      <alignment horizontal="center" vertical="center" wrapText="1"/>
    </xf>
    <xf numFmtId="49" fontId="9" fillId="2" borderId="2" xfId="3" applyNumberFormat="1" applyFont="1" applyFill="1" applyBorder="1" applyAlignment="1">
      <alignment horizontal="center" vertical="center" wrapText="1"/>
    </xf>
    <xf numFmtId="176" fontId="9" fillId="2" borderId="2" xfId="5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Border="1">
      <alignment vertical="center"/>
    </xf>
    <xf numFmtId="178" fontId="8" fillId="0" borderId="2" xfId="0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9" fillId="0" borderId="5" xfId="5" applyFont="1" applyBorder="1" applyAlignment="1" applyProtection="1">
      <alignment horizontal="center" vertical="center" wrapText="1"/>
    </xf>
    <xf numFmtId="0" fontId="19" fillId="0" borderId="6" xfId="5" applyFont="1" applyBorder="1" applyAlignment="1" applyProtection="1">
      <alignment horizontal="center" vertical="center" wrapText="1"/>
    </xf>
    <xf numFmtId="0" fontId="18" fillId="0" borderId="0" xfId="5" applyFont="1" applyAlignment="1" applyProtection="1">
      <alignment horizontal="center" vertical="center"/>
    </xf>
    <xf numFmtId="0" fontId="1" fillId="0" borderId="0" xfId="5" applyAlignment="1" applyProtection="1">
      <alignment horizontal="left" vertical="center" wrapText="1"/>
    </xf>
    <xf numFmtId="0" fontId="1" fillId="0" borderId="1" xfId="5" applyBorder="1" applyAlignment="1" applyProtection="1">
      <alignment horizontal="right" vertical="center"/>
    </xf>
    <xf numFmtId="0" fontId="20" fillId="0" borderId="3" xfId="5" applyFont="1" applyBorder="1" applyAlignment="1" applyProtection="1">
      <alignment horizontal="center" vertical="center" wrapText="1"/>
    </xf>
    <xf numFmtId="0" fontId="20" fillId="0" borderId="4" xfId="5" applyFont="1" applyBorder="1" applyAlignment="1" applyProtection="1">
      <alignment horizontal="center" vertical="center" wrapText="1"/>
    </xf>
    <xf numFmtId="0" fontId="20" fillId="0" borderId="2" xfId="5" applyFont="1" applyBorder="1" applyAlignment="1" applyProtection="1">
      <alignment horizontal="center" vertical="center" wrapText="1"/>
    </xf>
    <xf numFmtId="0" fontId="20" fillId="0" borderId="7" xfId="5" applyFont="1" applyBorder="1" applyAlignment="1" applyProtection="1">
      <alignment horizontal="center" vertical="center" wrapText="1"/>
    </xf>
    <xf numFmtId="0" fontId="20" fillId="0" borderId="6" xfId="5" applyFont="1" applyBorder="1" applyAlignment="1" applyProtection="1">
      <alignment horizontal="center" vertical="center" wrapText="1"/>
    </xf>
    <xf numFmtId="0" fontId="20" fillId="0" borderId="8" xfId="5" applyFont="1" applyBorder="1" applyAlignment="1" applyProtection="1">
      <alignment horizontal="center" vertical="center" wrapText="1"/>
    </xf>
  </cellXfs>
  <cellStyles count="6">
    <cellStyle name="常规" xfId="0" builtinId="0"/>
    <cellStyle name="常规 10" xfId="2" xr:uid="{41256297-FB05-4F7D-A77F-247E12AF0E55}"/>
    <cellStyle name="常规 4" xfId="5" xr:uid="{71143921-E680-4F1D-AFDE-9F4FB167432E}"/>
    <cellStyle name="常规 8" xfId="3" xr:uid="{E31B6E11-F550-4AF7-A476-C553BF59B3F1}"/>
    <cellStyle name="常规 8 2" xfId="4" xr:uid="{73A9903D-8EA5-4EBD-92F9-37D8F50DCA9A}"/>
    <cellStyle name="常规_自治区下达塔城2007年财政扶贫资金项目下达计划表－1048万元" xfId="1" xr:uid="{B0B1A00D-DD2C-4EC6-BED9-931A391BB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69215</xdr:colOff>
      <xdr:row>2</xdr:row>
      <xdr:rowOff>170815</xdr:rowOff>
    </xdr:to>
    <xdr:sp macro="" textlink="">
      <xdr:nvSpPr>
        <xdr:cNvPr id="6" name="Text Box 2319">
          <a:extLst>
            <a:ext uri="{FF2B5EF4-FFF2-40B4-BE49-F238E27FC236}">
              <a16:creationId xmlns:a16="http://schemas.microsoft.com/office/drawing/2014/main" id="{C8B3BAB3-0C45-48A3-B20B-02E6EBB45919}"/>
            </a:ext>
          </a:extLst>
        </xdr:cNvPr>
        <xdr:cNvSpPr txBox="1"/>
      </xdr:nvSpPr>
      <xdr:spPr>
        <a:xfrm>
          <a:off x="11515725" y="981075"/>
          <a:ext cx="6921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69215</xdr:colOff>
      <xdr:row>2</xdr:row>
      <xdr:rowOff>170815</xdr:rowOff>
    </xdr:to>
    <xdr:sp macro="" textlink="">
      <xdr:nvSpPr>
        <xdr:cNvPr id="7" name="Text Box 2320">
          <a:extLst>
            <a:ext uri="{FF2B5EF4-FFF2-40B4-BE49-F238E27FC236}">
              <a16:creationId xmlns:a16="http://schemas.microsoft.com/office/drawing/2014/main" id="{5E1DA06D-C886-4F69-B40F-283119E9727C}"/>
            </a:ext>
          </a:extLst>
        </xdr:cNvPr>
        <xdr:cNvSpPr txBox="1"/>
      </xdr:nvSpPr>
      <xdr:spPr>
        <a:xfrm>
          <a:off x="11515725" y="981075"/>
          <a:ext cx="6921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69215</xdr:colOff>
      <xdr:row>2</xdr:row>
      <xdr:rowOff>170815</xdr:rowOff>
    </xdr:to>
    <xdr:sp macro="" textlink="">
      <xdr:nvSpPr>
        <xdr:cNvPr id="8" name="Text Box 2321">
          <a:extLst>
            <a:ext uri="{FF2B5EF4-FFF2-40B4-BE49-F238E27FC236}">
              <a16:creationId xmlns:a16="http://schemas.microsoft.com/office/drawing/2014/main" id="{00447CCA-CCAA-43C5-AEF0-064AD4555433}"/>
            </a:ext>
          </a:extLst>
        </xdr:cNvPr>
        <xdr:cNvSpPr txBox="1"/>
      </xdr:nvSpPr>
      <xdr:spPr>
        <a:xfrm>
          <a:off x="11515725" y="981075"/>
          <a:ext cx="6921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69215</xdr:colOff>
      <xdr:row>2</xdr:row>
      <xdr:rowOff>170815</xdr:rowOff>
    </xdr:to>
    <xdr:sp macro="" textlink="">
      <xdr:nvSpPr>
        <xdr:cNvPr id="9" name="Text Box 2322">
          <a:extLst>
            <a:ext uri="{FF2B5EF4-FFF2-40B4-BE49-F238E27FC236}">
              <a16:creationId xmlns:a16="http://schemas.microsoft.com/office/drawing/2014/main" id="{62091569-F9BC-4829-AFC9-E316B3F1DCFC}"/>
            </a:ext>
          </a:extLst>
        </xdr:cNvPr>
        <xdr:cNvSpPr txBox="1"/>
      </xdr:nvSpPr>
      <xdr:spPr>
        <a:xfrm>
          <a:off x="11515725" y="981075"/>
          <a:ext cx="69215" cy="1708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FAC0-7F2C-407A-99CA-644133598DC9}">
  <dimension ref="A1:S36"/>
  <sheetViews>
    <sheetView topLeftCell="A31" workbookViewId="0">
      <selection activeCell="H32" sqref="H32"/>
    </sheetView>
  </sheetViews>
  <sheetFormatPr defaultColWidth="9" defaultRowHeight="14.25"/>
  <cols>
    <col min="1" max="1" width="5.75" style="2" bestFit="1" customWidth="1"/>
    <col min="2" max="2" width="15.125" style="2" bestFit="1" customWidth="1"/>
    <col min="3" max="3" width="10.125" style="2" customWidth="1"/>
    <col min="4" max="4" width="6.125" style="2" customWidth="1"/>
    <col min="5" max="5" width="5.875" style="54" customWidth="1"/>
    <col min="6" max="6" width="9.875" style="2" customWidth="1"/>
    <col min="7" max="7" width="18.625" style="2" customWidth="1"/>
    <col min="8" max="8" width="60.5" style="2" customWidth="1"/>
    <col min="9" max="9" width="8.625" style="54" customWidth="1"/>
    <col min="10" max="10" width="10" style="54" customWidth="1"/>
    <col min="11" max="11" width="5.5" style="54" customWidth="1"/>
    <col min="12" max="14" width="3.125" style="54" customWidth="1"/>
    <col min="15" max="15" width="7.75" style="54" customWidth="1"/>
    <col min="16" max="16" width="7.5" style="54" customWidth="1"/>
    <col min="17" max="17" width="7.625" style="54" customWidth="1"/>
    <col min="18" max="18" width="11" style="2" customWidth="1"/>
    <col min="19" max="19" width="27.5" style="2" customWidth="1"/>
    <col min="20" max="16384" width="9" style="2"/>
  </cols>
  <sheetData>
    <row r="1" spans="1:18" ht="34.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.75">
      <c r="A2" s="3"/>
      <c r="B2" s="3"/>
      <c r="C2" s="3"/>
      <c r="D2" s="3"/>
      <c r="E2" s="1"/>
      <c r="F2" s="4"/>
      <c r="G2" s="4"/>
      <c r="H2" s="4"/>
      <c r="I2" s="4"/>
      <c r="J2" s="4"/>
      <c r="K2" s="4"/>
      <c r="L2" s="4"/>
      <c r="M2" s="4"/>
      <c r="N2" s="4"/>
      <c r="O2" s="86" t="s">
        <v>1</v>
      </c>
      <c r="P2" s="86"/>
      <c r="Q2" s="86"/>
    </row>
    <row r="3" spans="1:18" ht="15.75" customHeight="1">
      <c r="A3" s="87" t="s">
        <v>2</v>
      </c>
      <c r="B3" s="88" t="s">
        <v>3</v>
      </c>
      <c r="C3" s="87" t="s">
        <v>4</v>
      </c>
      <c r="D3" s="87" t="s">
        <v>5</v>
      </c>
      <c r="E3" s="87" t="s">
        <v>6</v>
      </c>
      <c r="F3" s="87" t="s">
        <v>7</v>
      </c>
      <c r="G3" s="87" t="s">
        <v>8</v>
      </c>
      <c r="H3" s="87" t="s">
        <v>9</v>
      </c>
      <c r="I3" s="87" t="s">
        <v>10</v>
      </c>
      <c r="J3" s="87"/>
      <c r="K3" s="87"/>
      <c r="L3" s="87"/>
      <c r="M3" s="87"/>
      <c r="N3" s="87"/>
      <c r="O3" s="87" t="s">
        <v>11</v>
      </c>
      <c r="P3" s="87"/>
      <c r="Q3" s="87"/>
      <c r="R3" s="88" t="s">
        <v>12</v>
      </c>
    </row>
    <row r="4" spans="1:18" ht="78.75">
      <c r="A4" s="87"/>
      <c r="B4" s="89"/>
      <c r="C4" s="87"/>
      <c r="D4" s="87"/>
      <c r="E4" s="87"/>
      <c r="F4" s="87"/>
      <c r="G4" s="87"/>
      <c r="H4" s="87"/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89"/>
    </row>
    <row r="5" spans="1:18" ht="15.75">
      <c r="A5" s="84" t="s">
        <v>13</v>
      </c>
      <c r="B5" s="84"/>
      <c r="C5" s="84"/>
      <c r="D5" s="84"/>
      <c r="E5" s="84"/>
      <c r="F5" s="84"/>
      <c r="G5" s="84"/>
      <c r="H5" s="84"/>
      <c r="I5" s="7">
        <f>SUM(I6:I83)</f>
        <v>1032</v>
      </c>
      <c r="J5" s="7">
        <f>SUM(J6:J83)</f>
        <v>1032</v>
      </c>
      <c r="K5" s="7">
        <f>SUM(K6:K31)</f>
        <v>0</v>
      </c>
      <c r="L5" s="7">
        <f>SUM(L6:L31)</f>
        <v>0</v>
      </c>
      <c r="M5" s="7">
        <f>SUM(M6:M31)</f>
        <v>0</v>
      </c>
      <c r="N5" s="7">
        <f>SUM(N6:N31)</f>
        <v>0</v>
      </c>
      <c r="O5" s="7">
        <f>SUM(O6:O83)</f>
        <v>1810</v>
      </c>
      <c r="P5" s="6">
        <f>SUM(P6:P83)</f>
        <v>0</v>
      </c>
      <c r="Q5" s="6">
        <f>SUM(Q6:Q83)</f>
        <v>0</v>
      </c>
      <c r="R5" s="55"/>
    </row>
    <row r="6" spans="1:18" s="15" customFormat="1" ht="104.25" customHeight="1">
      <c r="A6" s="8">
        <v>1</v>
      </c>
      <c r="B6" s="9">
        <v>6528012019301</v>
      </c>
      <c r="C6" s="10" t="s">
        <v>22</v>
      </c>
      <c r="D6" s="10" t="s">
        <v>23</v>
      </c>
      <c r="E6" s="10" t="s">
        <v>24</v>
      </c>
      <c r="F6" s="11" t="s">
        <v>25</v>
      </c>
      <c r="G6" s="10" t="s">
        <v>26</v>
      </c>
      <c r="H6" s="12" t="s">
        <v>27</v>
      </c>
      <c r="I6" s="13">
        <v>55.7</v>
      </c>
      <c r="J6" s="13">
        <v>55.7</v>
      </c>
      <c r="K6" s="13"/>
      <c r="L6" s="13"/>
      <c r="M6" s="13"/>
      <c r="N6" s="13"/>
      <c r="O6" s="80">
        <v>58</v>
      </c>
      <c r="P6" s="8"/>
      <c r="Q6" s="13"/>
      <c r="R6" s="14" t="s">
        <v>89</v>
      </c>
    </row>
    <row r="7" spans="1:18" s="15" customFormat="1" ht="53.25" customHeight="1">
      <c r="A7" s="8">
        <v>2</v>
      </c>
      <c r="B7" s="9">
        <v>6528012019302</v>
      </c>
      <c r="C7" s="10" t="s">
        <v>22</v>
      </c>
      <c r="D7" s="10" t="s">
        <v>23</v>
      </c>
      <c r="E7" s="10" t="s">
        <v>24</v>
      </c>
      <c r="F7" s="11" t="s">
        <v>25</v>
      </c>
      <c r="G7" s="10" t="s">
        <v>28</v>
      </c>
      <c r="H7" s="12" t="s">
        <v>29</v>
      </c>
      <c r="I7" s="13">
        <v>24</v>
      </c>
      <c r="J7" s="13">
        <v>24</v>
      </c>
      <c r="K7" s="13"/>
      <c r="L7" s="13"/>
      <c r="M7" s="13"/>
      <c r="N7" s="13"/>
      <c r="O7" s="80">
        <v>58</v>
      </c>
      <c r="P7" s="8"/>
      <c r="Q7" s="13"/>
      <c r="R7" s="14" t="s">
        <v>89</v>
      </c>
    </row>
    <row r="8" spans="1:18" s="15" customFormat="1" ht="48" customHeight="1">
      <c r="A8" s="8">
        <v>3</v>
      </c>
      <c r="B8" s="16">
        <v>6528252019500</v>
      </c>
      <c r="C8" s="10" t="s">
        <v>30</v>
      </c>
      <c r="D8" s="10" t="s">
        <v>23</v>
      </c>
      <c r="E8" s="10" t="s">
        <v>31</v>
      </c>
      <c r="F8" s="11" t="s">
        <v>25</v>
      </c>
      <c r="G8" s="10" t="s">
        <v>28</v>
      </c>
      <c r="H8" s="12" t="s">
        <v>32</v>
      </c>
      <c r="I8" s="13">
        <v>10</v>
      </c>
      <c r="J8" s="13">
        <v>10</v>
      </c>
      <c r="K8" s="13"/>
      <c r="L8" s="13"/>
      <c r="M8" s="13"/>
      <c r="N8" s="13"/>
      <c r="O8" s="80"/>
      <c r="P8" s="8"/>
      <c r="Q8" s="13"/>
      <c r="R8" s="14" t="s">
        <v>89</v>
      </c>
    </row>
    <row r="9" spans="1:18" s="15" customFormat="1" ht="84.75" customHeight="1">
      <c r="A9" s="8">
        <v>4</v>
      </c>
      <c r="B9" s="17">
        <v>6528252019531</v>
      </c>
      <c r="C9" s="10" t="s">
        <v>22</v>
      </c>
      <c r="D9" s="10" t="s">
        <v>23</v>
      </c>
      <c r="E9" s="10" t="s">
        <v>24</v>
      </c>
      <c r="F9" s="11" t="s">
        <v>25</v>
      </c>
      <c r="G9" s="10" t="s">
        <v>33</v>
      </c>
      <c r="H9" s="12" t="s">
        <v>199</v>
      </c>
      <c r="I9" s="13">
        <v>85.5</v>
      </c>
      <c r="J9" s="13">
        <v>85.5</v>
      </c>
      <c r="K9" s="13"/>
      <c r="L9" s="13"/>
      <c r="M9" s="13"/>
      <c r="N9" s="13" t="s">
        <v>34</v>
      </c>
      <c r="O9" s="80">
        <v>60</v>
      </c>
      <c r="P9" s="8"/>
      <c r="Q9" s="13"/>
      <c r="R9" s="14" t="s">
        <v>90</v>
      </c>
    </row>
    <row r="10" spans="1:18" s="15" customFormat="1" ht="78" customHeight="1">
      <c r="A10" s="8">
        <v>5</v>
      </c>
      <c r="B10" s="18">
        <v>6528252019117</v>
      </c>
      <c r="C10" s="10" t="s">
        <v>35</v>
      </c>
      <c r="D10" s="10" t="s">
        <v>23</v>
      </c>
      <c r="E10" s="10" t="s">
        <v>24</v>
      </c>
      <c r="F10" s="11" t="s">
        <v>25</v>
      </c>
      <c r="G10" s="10" t="s">
        <v>36</v>
      </c>
      <c r="H10" s="19" t="s">
        <v>37</v>
      </c>
      <c r="I10" s="13">
        <v>9</v>
      </c>
      <c r="J10" s="13">
        <v>9</v>
      </c>
      <c r="K10" s="13"/>
      <c r="L10" s="13"/>
      <c r="M10" s="13"/>
      <c r="N10" s="13"/>
      <c r="O10" s="80">
        <v>51</v>
      </c>
      <c r="P10" s="8"/>
      <c r="Q10" s="13"/>
      <c r="R10" s="14" t="s">
        <v>91</v>
      </c>
    </row>
    <row r="11" spans="1:18" s="15" customFormat="1" ht="81" customHeight="1">
      <c r="A11" s="8">
        <v>6</v>
      </c>
      <c r="B11" s="9">
        <v>6528012019423</v>
      </c>
      <c r="C11" s="10" t="s">
        <v>35</v>
      </c>
      <c r="D11" s="10" t="s">
        <v>23</v>
      </c>
      <c r="E11" s="10" t="s">
        <v>24</v>
      </c>
      <c r="F11" s="11" t="s">
        <v>25</v>
      </c>
      <c r="G11" s="10" t="s">
        <v>36</v>
      </c>
      <c r="H11" s="19" t="s">
        <v>38</v>
      </c>
      <c r="I11" s="13">
        <v>16.2</v>
      </c>
      <c r="J11" s="13">
        <v>16.2</v>
      </c>
      <c r="K11" s="13"/>
      <c r="L11" s="13"/>
      <c r="M11" s="13"/>
      <c r="N11" s="13"/>
      <c r="O11" s="80">
        <v>51</v>
      </c>
      <c r="P11" s="8"/>
      <c r="Q11" s="13"/>
      <c r="R11" s="14" t="s">
        <v>91</v>
      </c>
    </row>
    <row r="12" spans="1:18" s="15" customFormat="1" ht="78.75" customHeight="1">
      <c r="A12" s="8">
        <v>7</v>
      </c>
      <c r="B12" s="17">
        <v>6528252019543</v>
      </c>
      <c r="C12" s="10" t="s">
        <v>22</v>
      </c>
      <c r="D12" s="10" t="s">
        <v>23</v>
      </c>
      <c r="E12" s="10" t="s">
        <v>24</v>
      </c>
      <c r="F12" s="11" t="s">
        <v>25</v>
      </c>
      <c r="G12" s="10" t="s">
        <v>36</v>
      </c>
      <c r="H12" s="20" t="s">
        <v>39</v>
      </c>
      <c r="I12" s="21">
        <v>60</v>
      </c>
      <c r="J12" s="21">
        <v>60</v>
      </c>
      <c r="K12" s="13"/>
      <c r="L12" s="13"/>
      <c r="M12" s="13"/>
      <c r="N12" s="13"/>
      <c r="O12" s="80">
        <v>51</v>
      </c>
      <c r="P12" s="8"/>
      <c r="Q12" s="13"/>
      <c r="R12" s="14" t="s">
        <v>91</v>
      </c>
    </row>
    <row r="13" spans="1:18" s="15" customFormat="1" ht="72" customHeight="1">
      <c r="A13" s="8">
        <v>8</v>
      </c>
      <c r="B13" s="18">
        <v>65282520191171</v>
      </c>
      <c r="C13" s="10" t="s">
        <v>30</v>
      </c>
      <c r="D13" s="10" t="s">
        <v>23</v>
      </c>
      <c r="E13" s="10" t="s">
        <v>31</v>
      </c>
      <c r="F13" s="11" t="s">
        <v>25</v>
      </c>
      <c r="G13" s="10" t="s">
        <v>40</v>
      </c>
      <c r="H13" s="12" t="s">
        <v>41</v>
      </c>
      <c r="I13" s="13">
        <v>15</v>
      </c>
      <c r="J13" s="13">
        <v>15</v>
      </c>
      <c r="K13" s="13"/>
      <c r="L13" s="13"/>
      <c r="M13" s="13"/>
      <c r="N13" s="13"/>
      <c r="O13" s="80"/>
      <c r="P13" s="8"/>
      <c r="Q13" s="13"/>
      <c r="R13" s="14" t="s">
        <v>91</v>
      </c>
    </row>
    <row r="14" spans="1:18" s="15" customFormat="1" ht="92.25" customHeight="1">
      <c r="A14" s="8">
        <v>9</v>
      </c>
      <c r="B14" s="17">
        <v>6528252019538</v>
      </c>
      <c r="C14" s="10" t="s">
        <v>22</v>
      </c>
      <c r="D14" s="10" t="s">
        <v>23</v>
      </c>
      <c r="E14" s="10" t="s">
        <v>24</v>
      </c>
      <c r="F14" s="11" t="s">
        <v>25</v>
      </c>
      <c r="G14" s="10" t="s">
        <v>42</v>
      </c>
      <c r="H14" s="12" t="s">
        <v>43</v>
      </c>
      <c r="I14" s="13">
        <v>38.700000000000003</v>
      </c>
      <c r="J14" s="13">
        <v>38.700000000000003</v>
      </c>
      <c r="K14" s="13"/>
      <c r="L14" s="13"/>
      <c r="M14" s="13"/>
      <c r="N14" s="13"/>
      <c r="O14" s="80">
        <v>100</v>
      </c>
      <c r="P14" s="8"/>
      <c r="Q14" s="13"/>
      <c r="R14" s="14" t="s">
        <v>87</v>
      </c>
    </row>
    <row r="15" spans="1:18" s="15" customFormat="1" ht="87.75" customHeight="1">
      <c r="A15" s="8">
        <v>10</v>
      </c>
      <c r="B15" s="9">
        <v>6528012019404</v>
      </c>
      <c r="C15" s="10" t="s">
        <v>44</v>
      </c>
      <c r="D15" s="10" t="s">
        <v>23</v>
      </c>
      <c r="E15" s="10" t="s">
        <v>24</v>
      </c>
      <c r="F15" s="11" t="s">
        <v>25</v>
      </c>
      <c r="G15" s="10" t="s">
        <v>45</v>
      </c>
      <c r="H15" s="22" t="s">
        <v>46</v>
      </c>
      <c r="I15" s="13">
        <v>30</v>
      </c>
      <c r="J15" s="13">
        <v>30</v>
      </c>
      <c r="K15" s="13"/>
      <c r="L15" s="13"/>
      <c r="M15" s="13"/>
      <c r="N15" s="13"/>
      <c r="O15" s="80">
        <v>200</v>
      </c>
      <c r="P15" s="8"/>
      <c r="Q15" s="13"/>
      <c r="R15" s="14" t="s">
        <v>87</v>
      </c>
    </row>
    <row r="16" spans="1:18" s="15" customFormat="1" ht="87" customHeight="1">
      <c r="A16" s="8">
        <v>11</v>
      </c>
      <c r="B16" s="9">
        <v>6528012019337</v>
      </c>
      <c r="C16" s="10" t="s">
        <v>35</v>
      </c>
      <c r="D16" s="10" t="s">
        <v>23</v>
      </c>
      <c r="E16" s="10" t="s">
        <v>24</v>
      </c>
      <c r="F16" s="11" t="s">
        <v>25</v>
      </c>
      <c r="G16" s="10" t="s">
        <v>47</v>
      </c>
      <c r="H16" s="23" t="s">
        <v>48</v>
      </c>
      <c r="I16" s="24">
        <v>16.8</v>
      </c>
      <c r="J16" s="24">
        <v>16.8</v>
      </c>
      <c r="K16" s="13"/>
      <c r="L16" s="13"/>
      <c r="M16" s="13"/>
      <c r="N16" s="13"/>
      <c r="O16" s="80">
        <v>91</v>
      </c>
      <c r="P16" s="8"/>
      <c r="Q16" s="13"/>
      <c r="R16" s="14" t="s">
        <v>92</v>
      </c>
    </row>
    <row r="17" spans="1:19" s="28" customFormat="1" ht="50.25" customHeight="1">
      <c r="A17" s="8">
        <v>12</v>
      </c>
      <c r="B17" s="9">
        <v>6528012019338</v>
      </c>
      <c r="C17" s="25" t="s">
        <v>22</v>
      </c>
      <c r="D17" s="25" t="s">
        <v>23</v>
      </c>
      <c r="E17" s="25" t="s">
        <v>24</v>
      </c>
      <c r="F17" s="11" t="s">
        <v>25</v>
      </c>
      <c r="G17" s="25" t="s">
        <v>47</v>
      </c>
      <c r="H17" s="26" t="s">
        <v>49</v>
      </c>
      <c r="I17" s="24">
        <v>37.24</v>
      </c>
      <c r="J17" s="24">
        <v>37.24</v>
      </c>
      <c r="K17" s="24"/>
      <c r="L17" s="24"/>
      <c r="M17" s="24"/>
      <c r="N17" s="24"/>
      <c r="O17" s="80">
        <v>91</v>
      </c>
      <c r="P17" s="27"/>
      <c r="Q17" s="24"/>
      <c r="R17" s="14" t="s">
        <v>92</v>
      </c>
    </row>
    <row r="18" spans="1:19" s="15" customFormat="1" ht="72.75" customHeight="1">
      <c r="A18" s="8">
        <v>13</v>
      </c>
      <c r="B18" s="17">
        <v>6528252019516</v>
      </c>
      <c r="C18" s="10" t="s">
        <v>22</v>
      </c>
      <c r="D18" s="10" t="s">
        <v>23</v>
      </c>
      <c r="E18" s="10" t="s">
        <v>24</v>
      </c>
      <c r="F18" s="11" t="s">
        <v>25</v>
      </c>
      <c r="G18" s="10" t="s">
        <v>47</v>
      </c>
      <c r="H18" s="12" t="s">
        <v>203</v>
      </c>
      <c r="I18" s="13">
        <v>28</v>
      </c>
      <c r="J18" s="13">
        <v>28</v>
      </c>
      <c r="K18" s="13"/>
      <c r="L18" s="13"/>
      <c r="M18" s="13"/>
      <c r="N18" s="13"/>
      <c r="O18" s="80">
        <v>91</v>
      </c>
      <c r="P18" s="8"/>
      <c r="Q18" s="13"/>
      <c r="R18" s="14" t="s">
        <v>92</v>
      </c>
    </row>
    <row r="19" spans="1:19" s="15" customFormat="1" ht="72.75" customHeight="1">
      <c r="A19" s="8">
        <v>14</v>
      </c>
      <c r="B19" s="18">
        <v>65282520191075</v>
      </c>
      <c r="C19" s="35" t="s">
        <v>30</v>
      </c>
      <c r="D19" s="77" t="s">
        <v>23</v>
      </c>
      <c r="E19" s="77" t="s">
        <v>24</v>
      </c>
      <c r="F19" s="78" t="s">
        <v>25</v>
      </c>
      <c r="G19" s="77" t="s">
        <v>201</v>
      </c>
      <c r="H19" s="20" t="s">
        <v>202</v>
      </c>
      <c r="I19" s="79">
        <v>11</v>
      </c>
      <c r="J19" s="79">
        <v>11</v>
      </c>
      <c r="K19" s="13"/>
      <c r="L19" s="13"/>
      <c r="M19" s="13"/>
      <c r="N19" s="13"/>
      <c r="O19" s="80"/>
      <c r="P19" s="8"/>
      <c r="Q19" s="13"/>
      <c r="R19" s="14"/>
    </row>
    <row r="20" spans="1:19" s="15" customFormat="1" ht="89.25" customHeight="1">
      <c r="A20" s="8">
        <v>15</v>
      </c>
      <c r="B20" s="17">
        <v>6528252019513</v>
      </c>
      <c r="C20" s="10" t="s">
        <v>50</v>
      </c>
      <c r="D20" s="10" t="s">
        <v>23</v>
      </c>
      <c r="E20" s="10" t="s">
        <v>51</v>
      </c>
      <c r="F20" s="11" t="s">
        <v>25</v>
      </c>
      <c r="G20" s="10" t="s">
        <v>52</v>
      </c>
      <c r="H20" s="12" t="s">
        <v>97</v>
      </c>
      <c r="I20" s="13">
        <v>15</v>
      </c>
      <c r="J20" s="13">
        <v>15</v>
      </c>
      <c r="K20" s="13"/>
      <c r="L20" s="13"/>
      <c r="M20" s="13"/>
      <c r="N20" s="13"/>
      <c r="O20" s="80">
        <v>30</v>
      </c>
      <c r="P20" s="8"/>
      <c r="Q20" s="13"/>
      <c r="R20" s="14" t="s">
        <v>88</v>
      </c>
      <c r="S20" s="29"/>
    </row>
    <row r="21" spans="1:19" s="15" customFormat="1" ht="62.25" customHeight="1">
      <c r="A21" s="8">
        <v>16</v>
      </c>
      <c r="B21" s="9">
        <v>6528012019307</v>
      </c>
      <c r="C21" s="10" t="s">
        <v>35</v>
      </c>
      <c r="D21" s="10" t="s">
        <v>23</v>
      </c>
      <c r="E21" s="10" t="s">
        <v>24</v>
      </c>
      <c r="F21" s="11" t="s">
        <v>25</v>
      </c>
      <c r="G21" s="10" t="s">
        <v>53</v>
      </c>
      <c r="H21" s="12" t="s">
        <v>54</v>
      </c>
      <c r="I21" s="13">
        <v>9</v>
      </c>
      <c r="J21" s="13">
        <v>9</v>
      </c>
      <c r="K21" s="13"/>
      <c r="L21" s="13"/>
      <c r="M21" s="13"/>
      <c r="N21" s="13"/>
      <c r="O21" s="80">
        <v>30</v>
      </c>
      <c r="P21" s="8"/>
      <c r="Q21" s="13"/>
      <c r="R21" s="14" t="s">
        <v>88</v>
      </c>
    </row>
    <row r="22" spans="1:19" s="15" customFormat="1" ht="50.25" customHeight="1">
      <c r="A22" s="8">
        <v>17</v>
      </c>
      <c r="B22" s="9">
        <v>6528012019344</v>
      </c>
      <c r="C22" s="10" t="s">
        <v>44</v>
      </c>
      <c r="D22" s="10" t="s">
        <v>23</v>
      </c>
      <c r="E22" s="10" t="s">
        <v>24</v>
      </c>
      <c r="F22" s="11" t="s">
        <v>25</v>
      </c>
      <c r="G22" s="10" t="s">
        <v>55</v>
      </c>
      <c r="H22" s="30" t="s">
        <v>56</v>
      </c>
      <c r="I22" s="13">
        <v>7.36</v>
      </c>
      <c r="J22" s="13">
        <v>7.36</v>
      </c>
      <c r="K22" s="13"/>
      <c r="L22" s="13"/>
      <c r="M22" s="13"/>
      <c r="N22" s="13"/>
      <c r="O22" s="80">
        <v>32</v>
      </c>
      <c r="P22" s="8"/>
      <c r="Q22" s="13"/>
      <c r="R22" s="14" t="s">
        <v>93</v>
      </c>
    </row>
    <row r="23" spans="1:19" s="15" customFormat="1" ht="50.25" customHeight="1">
      <c r="A23" s="8">
        <v>18</v>
      </c>
      <c r="B23" s="9">
        <v>6528012019346</v>
      </c>
      <c r="C23" s="10" t="s">
        <v>44</v>
      </c>
      <c r="D23" s="10" t="s">
        <v>23</v>
      </c>
      <c r="E23" s="10" t="s">
        <v>24</v>
      </c>
      <c r="F23" s="11" t="s">
        <v>25</v>
      </c>
      <c r="G23" s="10" t="s">
        <v>57</v>
      </c>
      <c r="H23" s="30" t="s">
        <v>58</v>
      </c>
      <c r="I23" s="13">
        <v>19.55</v>
      </c>
      <c r="J23" s="13">
        <v>19.55</v>
      </c>
      <c r="K23" s="13"/>
      <c r="L23" s="13"/>
      <c r="M23" s="13"/>
      <c r="N23" s="13"/>
      <c r="O23" s="80">
        <v>85</v>
      </c>
      <c r="P23" s="8"/>
      <c r="Q23" s="13"/>
      <c r="R23" s="14" t="s">
        <v>93</v>
      </c>
    </row>
    <row r="24" spans="1:19" s="15" customFormat="1" ht="50.25" customHeight="1">
      <c r="A24" s="8">
        <v>19</v>
      </c>
      <c r="B24" s="9">
        <v>6528012019349</v>
      </c>
      <c r="C24" s="10" t="s">
        <v>44</v>
      </c>
      <c r="D24" s="10" t="s">
        <v>23</v>
      </c>
      <c r="E24" s="10" t="s">
        <v>24</v>
      </c>
      <c r="F24" s="11" t="s">
        <v>25</v>
      </c>
      <c r="G24" s="10" t="s">
        <v>59</v>
      </c>
      <c r="H24" s="30" t="s">
        <v>60</v>
      </c>
      <c r="I24" s="13">
        <v>18.170000000000002</v>
      </c>
      <c r="J24" s="13">
        <v>18.170000000000002</v>
      </c>
      <c r="K24" s="13"/>
      <c r="L24" s="13"/>
      <c r="M24" s="13"/>
      <c r="N24" s="13"/>
      <c r="O24" s="80">
        <v>79</v>
      </c>
      <c r="P24" s="8"/>
      <c r="Q24" s="13"/>
      <c r="R24" s="14" t="s">
        <v>93</v>
      </c>
    </row>
    <row r="25" spans="1:19" s="15" customFormat="1" ht="50.25" customHeight="1">
      <c r="A25" s="8">
        <v>20</v>
      </c>
      <c r="B25" s="9">
        <v>6528012019355</v>
      </c>
      <c r="C25" s="10" t="s">
        <v>44</v>
      </c>
      <c r="D25" s="10" t="s">
        <v>23</v>
      </c>
      <c r="E25" s="10" t="s">
        <v>24</v>
      </c>
      <c r="F25" s="11" t="s">
        <v>25</v>
      </c>
      <c r="G25" s="10" t="s">
        <v>61</v>
      </c>
      <c r="H25" s="31" t="s">
        <v>62</v>
      </c>
      <c r="I25" s="13">
        <v>22.08</v>
      </c>
      <c r="J25" s="13">
        <v>22.08</v>
      </c>
      <c r="K25" s="13"/>
      <c r="L25" s="13"/>
      <c r="M25" s="13"/>
      <c r="N25" s="13"/>
      <c r="O25" s="80">
        <v>96</v>
      </c>
      <c r="P25" s="8"/>
      <c r="Q25" s="13"/>
      <c r="R25" s="14" t="s">
        <v>93</v>
      </c>
    </row>
    <row r="26" spans="1:19" s="28" customFormat="1" ht="87" customHeight="1">
      <c r="A26" s="8">
        <v>21</v>
      </c>
      <c r="B26" s="9">
        <v>6528012019517</v>
      </c>
      <c r="C26" s="25" t="s">
        <v>22</v>
      </c>
      <c r="D26" s="25" t="s">
        <v>23</v>
      </c>
      <c r="E26" s="25" t="s">
        <v>24</v>
      </c>
      <c r="F26" s="11" t="s">
        <v>25</v>
      </c>
      <c r="G26" s="25" t="s">
        <v>63</v>
      </c>
      <c r="H26" s="32" t="s">
        <v>200</v>
      </c>
      <c r="I26" s="24">
        <v>63.5</v>
      </c>
      <c r="J26" s="24">
        <v>63.5</v>
      </c>
      <c r="K26" s="24"/>
      <c r="L26" s="24"/>
      <c r="M26" s="24"/>
      <c r="N26" s="24"/>
      <c r="O26" s="81">
        <v>120</v>
      </c>
      <c r="P26" s="27"/>
      <c r="Q26" s="24"/>
      <c r="R26" s="14" t="s">
        <v>93</v>
      </c>
    </row>
    <row r="27" spans="1:19" s="15" customFormat="1" ht="48" customHeight="1">
      <c r="A27" s="8">
        <v>22</v>
      </c>
      <c r="B27" s="17">
        <v>6528252019519</v>
      </c>
      <c r="C27" s="10" t="s">
        <v>30</v>
      </c>
      <c r="D27" s="10" t="s">
        <v>23</v>
      </c>
      <c r="E27" s="10" t="s">
        <v>31</v>
      </c>
      <c r="F27" s="11" t="s">
        <v>25</v>
      </c>
      <c r="G27" s="10" t="s">
        <v>57</v>
      </c>
      <c r="H27" s="12" t="s">
        <v>64</v>
      </c>
      <c r="I27" s="13">
        <v>7.2</v>
      </c>
      <c r="J27" s="13">
        <v>7.2</v>
      </c>
      <c r="K27" s="13"/>
      <c r="L27" s="13"/>
      <c r="M27" s="13"/>
      <c r="N27" s="13"/>
      <c r="O27" s="80"/>
      <c r="P27" s="8"/>
      <c r="Q27" s="13"/>
      <c r="R27" s="14" t="s">
        <v>93</v>
      </c>
    </row>
    <row r="28" spans="1:19" s="37" customFormat="1" ht="132" customHeight="1">
      <c r="A28" s="8">
        <v>23</v>
      </c>
      <c r="B28" s="9">
        <v>6528012019331</v>
      </c>
      <c r="C28" s="33" t="s">
        <v>22</v>
      </c>
      <c r="D28" s="33" t="s">
        <v>23</v>
      </c>
      <c r="E28" s="33" t="s">
        <v>24</v>
      </c>
      <c r="F28" s="11" t="s">
        <v>25</v>
      </c>
      <c r="G28" s="33" t="s">
        <v>65</v>
      </c>
      <c r="H28" s="32" t="s">
        <v>204</v>
      </c>
      <c r="I28" s="34">
        <v>61.6</v>
      </c>
      <c r="J28" s="34">
        <v>61.6</v>
      </c>
      <c r="K28" s="34"/>
      <c r="L28" s="34"/>
      <c r="M28" s="34"/>
      <c r="N28" s="34"/>
      <c r="O28" s="18">
        <v>189</v>
      </c>
      <c r="P28" s="35"/>
      <c r="Q28" s="34"/>
      <c r="R28" s="36" t="s">
        <v>86</v>
      </c>
    </row>
    <row r="29" spans="1:19" s="15" customFormat="1" ht="78" customHeight="1">
      <c r="A29" s="8">
        <v>24</v>
      </c>
      <c r="B29" s="18">
        <v>65282520191054</v>
      </c>
      <c r="C29" s="10" t="s">
        <v>66</v>
      </c>
      <c r="D29" s="10" t="s">
        <v>23</v>
      </c>
      <c r="E29" s="10" t="s">
        <v>24</v>
      </c>
      <c r="F29" s="11" t="s">
        <v>25</v>
      </c>
      <c r="G29" s="10" t="s">
        <v>67</v>
      </c>
      <c r="H29" s="12" t="s">
        <v>98</v>
      </c>
      <c r="I29" s="13">
        <v>50</v>
      </c>
      <c r="J29" s="13">
        <v>50</v>
      </c>
      <c r="K29" s="13"/>
      <c r="L29" s="13"/>
      <c r="M29" s="13"/>
      <c r="N29" s="13"/>
      <c r="O29" s="80"/>
      <c r="P29" s="8"/>
      <c r="Q29" s="13"/>
      <c r="R29" s="14" t="s">
        <v>86</v>
      </c>
    </row>
    <row r="30" spans="1:19" s="15" customFormat="1" ht="64.5" customHeight="1">
      <c r="A30" s="8">
        <v>25</v>
      </c>
      <c r="B30" s="9">
        <v>6528012019330</v>
      </c>
      <c r="C30" s="10" t="s">
        <v>22</v>
      </c>
      <c r="D30" s="10" t="s">
        <v>23</v>
      </c>
      <c r="E30" s="10" t="s">
        <v>24</v>
      </c>
      <c r="F30" s="11" t="s">
        <v>25</v>
      </c>
      <c r="G30" s="10" t="s">
        <v>68</v>
      </c>
      <c r="H30" s="12" t="s">
        <v>69</v>
      </c>
      <c r="I30" s="13">
        <v>8.1999999999999993</v>
      </c>
      <c r="J30" s="13">
        <v>8.1999999999999993</v>
      </c>
      <c r="K30" s="13"/>
      <c r="L30" s="13"/>
      <c r="M30" s="13"/>
      <c r="N30" s="13"/>
      <c r="O30" s="80">
        <v>63</v>
      </c>
      <c r="P30" s="8"/>
      <c r="Q30" s="13"/>
      <c r="R30" s="14" t="s">
        <v>86</v>
      </c>
    </row>
    <row r="31" spans="1:19" s="15" customFormat="1" ht="149.25" customHeight="1">
      <c r="A31" s="8">
        <v>26</v>
      </c>
      <c r="B31" s="17">
        <v>6528252019502</v>
      </c>
      <c r="C31" s="10" t="s">
        <v>22</v>
      </c>
      <c r="D31" s="10" t="s">
        <v>23</v>
      </c>
      <c r="E31" s="10" t="s">
        <v>24</v>
      </c>
      <c r="F31" s="11" t="s">
        <v>25</v>
      </c>
      <c r="G31" s="10" t="s">
        <v>70</v>
      </c>
      <c r="H31" s="12" t="s">
        <v>71</v>
      </c>
      <c r="I31" s="13">
        <v>85.1</v>
      </c>
      <c r="J31" s="13">
        <v>85.1</v>
      </c>
      <c r="K31" s="13"/>
      <c r="L31" s="13"/>
      <c r="M31" s="13"/>
      <c r="N31" s="13"/>
      <c r="O31" s="80">
        <v>113</v>
      </c>
      <c r="P31" s="8"/>
      <c r="Q31" s="13"/>
      <c r="R31" s="14" t="s">
        <v>94</v>
      </c>
    </row>
    <row r="32" spans="1:19" s="41" customFormat="1" ht="110.25" customHeight="1">
      <c r="A32" s="8">
        <v>27</v>
      </c>
      <c r="B32" s="9">
        <v>6528012019537</v>
      </c>
      <c r="C32" s="25" t="s">
        <v>22</v>
      </c>
      <c r="D32" s="27" t="s">
        <v>23</v>
      </c>
      <c r="E32" s="25" t="s">
        <v>24</v>
      </c>
      <c r="F32" s="11" t="s">
        <v>25</v>
      </c>
      <c r="G32" s="27" t="s">
        <v>72</v>
      </c>
      <c r="H32" s="38" t="s">
        <v>73</v>
      </c>
      <c r="I32" s="39">
        <v>95.8</v>
      </c>
      <c r="J32" s="39">
        <v>95.8</v>
      </c>
      <c r="K32" s="39"/>
      <c r="L32" s="39"/>
      <c r="M32" s="39"/>
      <c r="N32" s="39"/>
      <c r="O32" s="9">
        <v>24</v>
      </c>
      <c r="P32" s="39"/>
      <c r="Q32" s="39"/>
      <c r="R32" s="40" t="s">
        <v>95</v>
      </c>
    </row>
    <row r="33" spans="1:18" s="41" customFormat="1" ht="72.75" customHeight="1">
      <c r="A33" s="8">
        <v>28</v>
      </c>
      <c r="B33" s="18">
        <v>65282520191147</v>
      </c>
      <c r="C33" s="35" t="s">
        <v>30</v>
      </c>
      <c r="D33" s="35" t="s">
        <v>23</v>
      </c>
      <c r="E33" s="10" t="s">
        <v>31</v>
      </c>
      <c r="F33" s="11" t="s">
        <v>25</v>
      </c>
      <c r="G33" s="35" t="s">
        <v>74</v>
      </c>
      <c r="H33" s="20" t="s">
        <v>75</v>
      </c>
      <c r="I33" s="34">
        <v>30</v>
      </c>
      <c r="J33" s="34">
        <v>30</v>
      </c>
      <c r="K33" s="34"/>
      <c r="L33" s="34"/>
      <c r="M33" s="34"/>
      <c r="N33" s="34"/>
      <c r="O33" s="18"/>
      <c r="P33" s="35"/>
      <c r="Q33" s="35"/>
      <c r="R33" s="40" t="s">
        <v>95</v>
      </c>
    </row>
    <row r="34" spans="1:18" s="49" customFormat="1" ht="76.5" customHeight="1">
      <c r="A34" s="8">
        <v>29</v>
      </c>
      <c r="B34" s="9">
        <v>6528012019368</v>
      </c>
      <c r="C34" s="10" t="s">
        <v>66</v>
      </c>
      <c r="D34" s="42" t="s">
        <v>23</v>
      </c>
      <c r="E34" s="10" t="s">
        <v>24</v>
      </c>
      <c r="F34" s="11" t="s">
        <v>25</v>
      </c>
      <c r="G34" s="43" t="s">
        <v>76</v>
      </c>
      <c r="H34" s="44" t="s">
        <v>77</v>
      </c>
      <c r="I34" s="45">
        <v>12</v>
      </c>
      <c r="J34" s="45">
        <v>12</v>
      </c>
      <c r="K34" s="46"/>
      <c r="L34" s="46"/>
      <c r="M34" s="46"/>
      <c r="N34" s="46"/>
      <c r="O34" s="82"/>
      <c r="P34" s="47"/>
      <c r="Q34" s="47"/>
      <c r="R34" s="48" t="s">
        <v>96</v>
      </c>
    </row>
    <row r="35" spans="1:18" s="52" customFormat="1" ht="77.25" customHeight="1">
      <c r="A35" s="8">
        <v>30</v>
      </c>
      <c r="B35" s="9">
        <v>6528012019528</v>
      </c>
      <c r="C35" s="25" t="s">
        <v>22</v>
      </c>
      <c r="D35" s="50" t="s">
        <v>23</v>
      </c>
      <c r="E35" s="25" t="s">
        <v>24</v>
      </c>
      <c r="F35" s="11" t="s">
        <v>25</v>
      </c>
      <c r="G35" s="38" t="s">
        <v>78</v>
      </c>
      <c r="H35" s="38" t="s">
        <v>79</v>
      </c>
      <c r="I35" s="35">
        <v>69.3</v>
      </c>
      <c r="J35" s="35">
        <v>69.3</v>
      </c>
      <c r="K35" s="51"/>
      <c r="L35" s="51"/>
      <c r="M35" s="51"/>
      <c r="N35" s="51"/>
      <c r="O35" s="9">
        <v>47</v>
      </c>
      <c r="P35" s="35"/>
      <c r="Q35" s="35"/>
      <c r="R35" s="48" t="s">
        <v>96</v>
      </c>
    </row>
    <row r="36" spans="1:18" ht="32.25" customHeight="1">
      <c r="A36" s="8">
        <v>31</v>
      </c>
      <c r="B36" s="17">
        <v>6528252019551</v>
      </c>
      <c r="C36" s="48" t="s">
        <v>80</v>
      </c>
      <c r="D36" s="48" t="s">
        <v>81</v>
      </c>
      <c r="E36" s="48" t="s">
        <v>82</v>
      </c>
      <c r="F36" s="11" t="s">
        <v>25</v>
      </c>
      <c r="G36" s="48" t="s">
        <v>83</v>
      </c>
      <c r="H36" s="53" t="s">
        <v>84</v>
      </c>
      <c r="I36" s="45">
        <v>21</v>
      </c>
      <c r="J36" s="45">
        <v>21</v>
      </c>
      <c r="K36" s="45"/>
      <c r="L36" s="45"/>
      <c r="M36" s="45"/>
      <c r="N36" s="45"/>
      <c r="O36" s="83"/>
      <c r="P36" s="45"/>
      <c r="Q36" s="45"/>
      <c r="R36" s="45" t="s">
        <v>85</v>
      </c>
    </row>
  </sheetData>
  <autoFilter ref="A4:S36" xr:uid="{8D0A8989-9A20-4BBD-A685-EC7239BCDF5F}"/>
  <mergeCells count="14">
    <mergeCell ref="A5:H5"/>
    <mergeCell ref="A1:R1"/>
    <mergeCell ref="O2:Q2"/>
    <mergeCell ref="A3:A4"/>
    <mergeCell ref="B3:B4"/>
    <mergeCell ref="C3:C4"/>
    <mergeCell ref="D3:D4"/>
    <mergeCell ref="E3:E4"/>
    <mergeCell ref="F3:F4"/>
    <mergeCell ref="G3:G4"/>
    <mergeCell ref="R3:R4"/>
    <mergeCell ref="H3:H4"/>
    <mergeCell ref="I3:N3"/>
    <mergeCell ref="O3:Q3"/>
  </mergeCells>
  <phoneticPr fontId="3" type="noConversion"/>
  <pageMargins left="0.7" right="0.7" top="0.75" bottom="0.75" header="0.3" footer="0.3"/>
  <pageSetup paperSize="8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FA1E-8B74-49F6-90EC-79066DA6FF0A}">
  <dimension ref="A1:I76"/>
  <sheetViews>
    <sheetView tabSelected="1" workbookViewId="0">
      <selection activeCell="B66" sqref="B66"/>
    </sheetView>
  </sheetViews>
  <sheetFormatPr defaultRowHeight="14.25"/>
  <cols>
    <col min="1" max="1" width="8.125" bestFit="1" customWidth="1"/>
    <col min="2" max="2" width="32.125" customWidth="1"/>
    <col min="3" max="3" width="6" customWidth="1"/>
    <col min="4" max="4" width="5.375" customWidth="1"/>
    <col min="8" max="8" width="7" customWidth="1"/>
  </cols>
  <sheetData>
    <row r="1" spans="1:9">
      <c r="A1" s="56"/>
      <c r="B1" s="57"/>
      <c r="C1" s="58"/>
      <c r="D1" s="58"/>
      <c r="E1" s="58"/>
      <c r="F1" s="58"/>
      <c r="G1" s="58"/>
      <c r="H1" s="58"/>
      <c r="I1" s="58"/>
    </row>
    <row r="2" spans="1:9" ht="22.5">
      <c r="A2" s="92" t="s">
        <v>205</v>
      </c>
      <c r="B2" s="92"/>
      <c r="C2" s="92"/>
      <c r="D2" s="92"/>
      <c r="E2" s="92"/>
      <c r="F2" s="92"/>
      <c r="G2" s="92"/>
      <c r="H2" s="92"/>
      <c r="I2" s="92"/>
    </row>
    <row r="3" spans="1:9" ht="42.75" customHeight="1">
      <c r="A3" s="93" t="s">
        <v>99</v>
      </c>
      <c r="B3" s="93"/>
      <c r="C3" s="93"/>
      <c r="D3" s="93"/>
      <c r="E3" s="93"/>
      <c r="F3" s="93"/>
      <c r="G3" s="93"/>
      <c r="H3" s="93"/>
      <c r="I3" s="93"/>
    </row>
    <row r="4" spans="1:9">
      <c r="A4" s="57"/>
      <c r="B4" s="57"/>
      <c r="C4" s="58"/>
      <c r="D4" s="58"/>
      <c r="E4" s="58"/>
      <c r="F4" s="59"/>
      <c r="G4" s="94" t="s">
        <v>100</v>
      </c>
      <c r="H4" s="94"/>
      <c r="I4" s="94"/>
    </row>
    <row r="5" spans="1:9">
      <c r="A5" s="95" t="s">
        <v>2</v>
      </c>
      <c r="B5" s="95" t="s">
        <v>6</v>
      </c>
      <c r="C5" s="95" t="s">
        <v>101</v>
      </c>
      <c r="D5" s="95" t="s">
        <v>102</v>
      </c>
      <c r="E5" s="97"/>
      <c r="F5" s="98" t="s">
        <v>103</v>
      </c>
      <c r="G5" s="99"/>
      <c r="H5" s="98" t="s">
        <v>11</v>
      </c>
      <c r="I5" s="100"/>
    </row>
    <row r="6" spans="1:9" ht="57">
      <c r="A6" s="96"/>
      <c r="B6" s="96"/>
      <c r="C6" s="96"/>
      <c r="D6" s="60"/>
      <c r="E6" s="61" t="s">
        <v>104</v>
      </c>
      <c r="F6" s="60" t="s">
        <v>105</v>
      </c>
      <c r="G6" s="61" t="s">
        <v>106</v>
      </c>
      <c r="H6" s="60" t="s">
        <v>107</v>
      </c>
      <c r="I6" s="61" t="s">
        <v>108</v>
      </c>
    </row>
    <row r="7" spans="1:9">
      <c r="A7" s="90" t="s">
        <v>109</v>
      </c>
      <c r="B7" s="91"/>
      <c r="C7" s="61">
        <v>31</v>
      </c>
      <c r="D7" s="62" t="s">
        <v>110</v>
      </c>
      <c r="E7" s="62" t="s">
        <v>110</v>
      </c>
      <c r="F7" s="66">
        <f>F8+F59+F69</f>
        <v>1032</v>
      </c>
      <c r="G7" s="68">
        <f>F7/1032</f>
        <v>1</v>
      </c>
      <c r="H7" s="66">
        <v>1237</v>
      </c>
      <c r="I7" s="63"/>
    </row>
    <row r="8" spans="1:9">
      <c r="A8" s="65" t="s">
        <v>111</v>
      </c>
      <c r="B8" s="65" t="s">
        <v>112</v>
      </c>
      <c r="C8" s="61">
        <v>30</v>
      </c>
      <c r="D8" s="62" t="s">
        <v>110</v>
      </c>
      <c r="E8" s="62" t="s">
        <v>110</v>
      </c>
      <c r="F8" s="66">
        <f>F9+F21+F75</f>
        <v>1032</v>
      </c>
      <c r="G8" s="68">
        <f>F8/1032</f>
        <v>1</v>
      </c>
      <c r="H8" s="66">
        <f>H9+H21</f>
        <v>1810</v>
      </c>
      <c r="I8" s="63"/>
    </row>
    <row r="9" spans="1:9">
      <c r="A9" s="65" t="s">
        <v>113</v>
      </c>
      <c r="B9" s="65" t="s">
        <v>51</v>
      </c>
      <c r="C9" s="66">
        <f>C18</f>
        <v>1</v>
      </c>
      <c r="D9" s="67" t="s">
        <v>110</v>
      </c>
      <c r="E9" s="67" t="s">
        <v>110</v>
      </c>
      <c r="F9" s="66">
        <f>F18</f>
        <v>15</v>
      </c>
      <c r="G9" s="68">
        <f>F9/1032</f>
        <v>1.4534883720930232E-2</v>
      </c>
      <c r="H9" s="66">
        <f>H18</f>
        <v>30</v>
      </c>
      <c r="I9" s="63"/>
    </row>
    <row r="10" spans="1:9">
      <c r="A10" s="69">
        <v>1</v>
      </c>
      <c r="B10" s="70" t="s">
        <v>114</v>
      </c>
      <c r="C10" s="63"/>
      <c r="D10" s="63"/>
      <c r="E10" s="63" t="s">
        <v>115</v>
      </c>
      <c r="F10" s="63"/>
      <c r="G10" s="64"/>
      <c r="H10" s="63"/>
      <c r="I10" s="63"/>
    </row>
    <row r="11" spans="1:9">
      <c r="A11" s="69">
        <v>2</v>
      </c>
      <c r="B11" s="71" t="s">
        <v>116</v>
      </c>
      <c r="C11" s="63"/>
      <c r="D11" s="63"/>
      <c r="E11" s="63" t="s">
        <v>115</v>
      </c>
      <c r="F11" s="63"/>
      <c r="G11" s="64"/>
      <c r="H11" s="63"/>
      <c r="I11" s="63"/>
    </row>
    <row r="12" spans="1:9">
      <c r="A12" s="69">
        <v>3</v>
      </c>
      <c r="B12" s="71" t="s">
        <v>117</v>
      </c>
      <c r="C12" s="63"/>
      <c r="D12" s="63"/>
      <c r="E12" s="63" t="s">
        <v>115</v>
      </c>
      <c r="F12" s="63"/>
      <c r="G12" s="64"/>
      <c r="H12" s="63"/>
      <c r="I12" s="63"/>
    </row>
    <row r="13" spans="1:9">
      <c r="A13" s="69">
        <v>4</v>
      </c>
      <c r="B13" s="71" t="s">
        <v>118</v>
      </c>
      <c r="C13" s="63"/>
      <c r="D13" s="63"/>
      <c r="E13" s="63" t="s">
        <v>119</v>
      </c>
      <c r="F13" s="63"/>
      <c r="G13" s="64"/>
      <c r="H13" s="63"/>
      <c r="I13" s="63"/>
    </row>
    <row r="14" spans="1:9">
      <c r="A14" s="69">
        <v>5</v>
      </c>
      <c r="B14" s="71" t="s">
        <v>120</v>
      </c>
      <c r="C14" s="63"/>
      <c r="D14" s="63"/>
      <c r="E14" s="63" t="s">
        <v>119</v>
      </c>
      <c r="F14" s="63"/>
      <c r="G14" s="64"/>
      <c r="H14" s="63"/>
      <c r="I14" s="63"/>
    </row>
    <row r="15" spans="1:9">
      <c r="A15" s="69">
        <v>6</v>
      </c>
      <c r="B15" s="71" t="s">
        <v>121</v>
      </c>
      <c r="C15" s="63"/>
      <c r="D15" s="63"/>
      <c r="E15" s="63" t="s">
        <v>115</v>
      </c>
      <c r="F15" s="63"/>
      <c r="G15" s="64"/>
      <c r="H15" s="63"/>
      <c r="I15" s="63"/>
    </row>
    <row r="16" spans="1:9">
      <c r="A16" s="69">
        <v>7</v>
      </c>
      <c r="B16" s="71" t="s">
        <v>122</v>
      </c>
      <c r="C16" s="63"/>
      <c r="D16" s="63"/>
      <c r="E16" s="63" t="s">
        <v>115</v>
      </c>
      <c r="F16" s="63"/>
      <c r="G16" s="64"/>
      <c r="H16" s="63"/>
      <c r="I16" s="63"/>
    </row>
    <row r="17" spans="1:9">
      <c r="A17" s="69">
        <v>8</v>
      </c>
      <c r="B17" s="71" t="s">
        <v>123</v>
      </c>
      <c r="C17" s="63"/>
      <c r="D17" s="63"/>
      <c r="E17" s="63" t="s">
        <v>124</v>
      </c>
      <c r="F17" s="63"/>
      <c r="G17" s="64"/>
      <c r="H17" s="63"/>
      <c r="I17" s="63"/>
    </row>
    <row r="18" spans="1:9">
      <c r="A18" s="69">
        <v>9</v>
      </c>
      <c r="B18" s="71" t="s">
        <v>50</v>
      </c>
      <c r="C18" s="63">
        <v>1</v>
      </c>
      <c r="D18" s="63">
        <v>6</v>
      </c>
      <c r="E18" s="63" t="s">
        <v>125</v>
      </c>
      <c r="F18" s="63">
        <v>15</v>
      </c>
      <c r="G18" s="64">
        <f>F18/1032</f>
        <v>1.4534883720930232E-2</v>
      </c>
      <c r="H18" s="63">
        <v>30</v>
      </c>
      <c r="I18" s="63"/>
    </row>
    <row r="19" spans="1:9">
      <c r="A19" s="69">
        <v>10</v>
      </c>
      <c r="B19" s="71" t="s">
        <v>126</v>
      </c>
      <c r="C19" s="63"/>
      <c r="D19" s="63"/>
      <c r="E19" s="63" t="s">
        <v>127</v>
      </c>
      <c r="F19" s="63"/>
      <c r="G19" s="64">
        <f t="shared" ref="G19:G31" si="0">F19/1032</f>
        <v>0</v>
      </c>
      <c r="H19" s="63"/>
      <c r="I19" s="63"/>
    </row>
    <row r="20" spans="1:9">
      <c r="A20" s="69">
        <v>11</v>
      </c>
      <c r="B20" s="71" t="s">
        <v>128</v>
      </c>
      <c r="C20" s="63"/>
      <c r="D20" s="63"/>
      <c r="E20" s="63" t="s">
        <v>129</v>
      </c>
      <c r="F20" s="63"/>
      <c r="G20" s="64">
        <f t="shared" si="0"/>
        <v>0</v>
      </c>
      <c r="H20" s="63"/>
      <c r="I20" s="63"/>
    </row>
    <row r="21" spans="1:9">
      <c r="A21" s="65" t="s">
        <v>130</v>
      </c>
      <c r="B21" s="65" t="s">
        <v>24</v>
      </c>
      <c r="C21" s="66">
        <f>SUM(C22:C32)</f>
        <v>30</v>
      </c>
      <c r="D21" s="67" t="s">
        <v>110</v>
      </c>
      <c r="E21" s="67" t="s">
        <v>110</v>
      </c>
      <c r="F21" s="66">
        <f>SUM(F22:F32)</f>
        <v>996</v>
      </c>
      <c r="G21" s="68">
        <f t="shared" si="0"/>
        <v>0.96511627906976749</v>
      </c>
      <c r="H21" s="66">
        <f>SUM(H22:H32)</f>
        <v>1780</v>
      </c>
      <c r="I21" s="66">
        <f>SUM(I22:I32)</f>
        <v>0</v>
      </c>
    </row>
    <row r="22" spans="1:9">
      <c r="A22" s="69">
        <v>1</v>
      </c>
      <c r="B22" s="70" t="s">
        <v>44</v>
      </c>
      <c r="C22" s="63">
        <v>5</v>
      </c>
      <c r="D22" s="63">
        <v>492</v>
      </c>
      <c r="E22" s="63" t="s">
        <v>131</v>
      </c>
      <c r="F22" s="63">
        <v>97.16</v>
      </c>
      <c r="G22" s="64">
        <f t="shared" si="0"/>
        <v>9.4147286821705423E-2</v>
      </c>
      <c r="H22" s="72">
        <v>492</v>
      </c>
      <c r="I22" s="63"/>
    </row>
    <row r="23" spans="1:9">
      <c r="A23" s="69">
        <v>2</v>
      </c>
      <c r="B23" s="70" t="s">
        <v>132</v>
      </c>
      <c r="C23" s="63"/>
      <c r="D23" s="63"/>
      <c r="E23" s="63" t="s">
        <v>119</v>
      </c>
      <c r="F23" s="63"/>
      <c r="G23" s="64">
        <f t="shared" si="0"/>
        <v>0</v>
      </c>
      <c r="H23" s="72"/>
      <c r="I23" s="63"/>
    </row>
    <row r="24" spans="1:9">
      <c r="A24" s="69">
        <v>3</v>
      </c>
      <c r="B24" s="70" t="s">
        <v>133</v>
      </c>
      <c r="C24" s="63"/>
      <c r="D24" s="63"/>
      <c r="E24" s="63" t="s">
        <v>115</v>
      </c>
      <c r="F24" s="63"/>
      <c r="G24" s="64">
        <f t="shared" si="0"/>
        <v>0</v>
      </c>
      <c r="H24" s="72"/>
      <c r="I24" s="63"/>
    </row>
    <row r="25" spans="1:9">
      <c r="A25" s="69">
        <v>4</v>
      </c>
      <c r="B25" s="70" t="s">
        <v>134</v>
      </c>
      <c r="C25" s="63"/>
      <c r="D25" s="63"/>
      <c r="E25" s="63" t="s">
        <v>135</v>
      </c>
      <c r="F25" s="63"/>
      <c r="G25" s="64">
        <f t="shared" si="0"/>
        <v>0</v>
      </c>
      <c r="H25" s="72"/>
      <c r="I25" s="63"/>
    </row>
    <row r="26" spans="1:9">
      <c r="A26" s="69">
        <v>5</v>
      </c>
      <c r="B26" s="70" t="s">
        <v>136</v>
      </c>
      <c r="C26" s="63"/>
      <c r="D26" s="63"/>
      <c r="E26" s="63" t="s">
        <v>137</v>
      </c>
      <c r="F26" s="63"/>
      <c r="G26" s="64">
        <f t="shared" si="0"/>
        <v>0</v>
      </c>
      <c r="H26" s="72"/>
      <c r="I26" s="63"/>
    </row>
    <row r="27" spans="1:9">
      <c r="A27" s="69">
        <v>6</v>
      </c>
      <c r="B27" s="70" t="s">
        <v>138</v>
      </c>
      <c r="C27" s="63"/>
      <c r="D27" s="63"/>
      <c r="E27" s="63" t="s">
        <v>119</v>
      </c>
      <c r="F27" s="63"/>
      <c r="G27" s="64">
        <f t="shared" si="0"/>
        <v>0</v>
      </c>
      <c r="H27" s="72"/>
      <c r="I27" s="63"/>
    </row>
    <row r="28" spans="1:9">
      <c r="A28" s="69">
        <v>7</v>
      </c>
      <c r="B28" s="70" t="s">
        <v>139</v>
      </c>
      <c r="C28" s="63">
        <v>4</v>
      </c>
      <c r="D28" s="63">
        <v>8</v>
      </c>
      <c r="E28" s="63" t="s">
        <v>140</v>
      </c>
      <c r="F28" s="63">
        <v>51</v>
      </c>
      <c r="G28" s="64">
        <f t="shared" si="0"/>
        <v>4.9418604651162788E-2</v>
      </c>
      <c r="H28" s="72">
        <v>223</v>
      </c>
      <c r="I28" s="63"/>
    </row>
    <row r="29" spans="1:9">
      <c r="A29" s="69">
        <v>8</v>
      </c>
      <c r="B29" s="70" t="s">
        <v>141</v>
      </c>
      <c r="C29" s="63">
        <v>13</v>
      </c>
      <c r="D29" s="63">
        <v>10</v>
      </c>
      <c r="E29" s="63" t="s">
        <v>142</v>
      </c>
      <c r="F29" s="63">
        <v>712.64</v>
      </c>
      <c r="G29" s="64">
        <f t="shared" si="0"/>
        <v>0.69054263565891472</v>
      </c>
      <c r="H29" s="72">
        <v>1065</v>
      </c>
      <c r="I29" s="63"/>
    </row>
    <row r="30" spans="1:9">
      <c r="A30" s="69">
        <v>9</v>
      </c>
      <c r="B30" s="70" t="s">
        <v>143</v>
      </c>
      <c r="C30" s="69"/>
      <c r="D30" s="63"/>
      <c r="E30" s="69" t="s">
        <v>144</v>
      </c>
      <c r="F30" s="63"/>
      <c r="G30" s="64">
        <f t="shared" si="0"/>
        <v>0</v>
      </c>
      <c r="H30" s="72"/>
      <c r="I30" s="63"/>
    </row>
    <row r="31" spans="1:9">
      <c r="A31" s="69">
        <v>10</v>
      </c>
      <c r="B31" s="70" t="s">
        <v>197</v>
      </c>
      <c r="C31" s="69">
        <v>8</v>
      </c>
      <c r="D31" s="63"/>
      <c r="E31" s="69"/>
      <c r="F31" s="63">
        <v>135.19999999999999</v>
      </c>
      <c r="G31" s="64">
        <f t="shared" si="0"/>
        <v>0.13100775193798447</v>
      </c>
      <c r="H31" s="72"/>
      <c r="I31" s="63"/>
    </row>
    <row r="32" spans="1:9" ht="49.5" customHeight="1">
      <c r="A32" s="69">
        <v>10</v>
      </c>
      <c r="B32" s="71" t="s">
        <v>145</v>
      </c>
      <c r="C32" s="69"/>
      <c r="D32" s="63"/>
      <c r="E32" s="69"/>
      <c r="F32" s="63"/>
      <c r="G32" s="64"/>
      <c r="H32" s="72"/>
      <c r="I32" s="63"/>
    </row>
    <row r="33" spans="1:9">
      <c r="A33" s="65" t="s">
        <v>146</v>
      </c>
      <c r="B33" s="65" t="s">
        <v>147</v>
      </c>
      <c r="C33" s="63"/>
      <c r="D33" s="62" t="s">
        <v>110</v>
      </c>
      <c r="E33" s="62" t="s">
        <v>110</v>
      </c>
      <c r="F33" s="63"/>
      <c r="G33" s="64"/>
      <c r="H33" s="72"/>
      <c r="I33" s="63"/>
    </row>
    <row r="34" spans="1:9">
      <c r="A34" s="69">
        <v>1</v>
      </c>
      <c r="B34" s="70" t="s">
        <v>148</v>
      </c>
      <c r="C34" s="63"/>
      <c r="D34" s="63"/>
      <c r="E34" s="63" t="s">
        <v>115</v>
      </c>
      <c r="F34" s="63"/>
      <c r="G34" s="64"/>
      <c r="H34" s="72"/>
      <c r="I34" s="63"/>
    </row>
    <row r="35" spans="1:9">
      <c r="A35" s="69">
        <v>2</v>
      </c>
      <c r="B35" s="70" t="s">
        <v>149</v>
      </c>
      <c r="C35" s="63"/>
      <c r="D35" s="63"/>
      <c r="E35" s="63" t="s">
        <v>150</v>
      </c>
      <c r="F35" s="63"/>
      <c r="G35" s="64"/>
      <c r="H35" s="72"/>
      <c r="I35" s="63"/>
    </row>
    <row r="36" spans="1:9">
      <c r="A36" s="69">
        <v>3</v>
      </c>
      <c r="B36" s="70" t="s">
        <v>151</v>
      </c>
      <c r="C36" s="63"/>
      <c r="D36" s="63"/>
      <c r="E36" s="63" t="s">
        <v>115</v>
      </c>
      <c r="F36" s="63"/>
      <c r="G36" s="64"/>
      <c r="H36" s="72"/>
      <c r="I36" s="63"/>
    </row>
    <row r="37" spans="1:9">
      <c r="A37" s="69">
        <v>4</v>
      </c>
      <c r="B37" s="70" t="s">
        <v>152</v>
      </c>
      <c r="C37" s="63"/>
      <c r="D37" s="63"/>
      <c r="E37" s="63" t="s">
        <v>150</v>
      </c>
      <c r="F37" s="63"/>
      <c r="G37" s="64"/>
      <c r="H37" s="72"/>
      <c r="I37" s="63"/>
    </row>
    <row r="38" spans="1:9" ht="48.75" customHeight="1">
      <c r="A38" s="69">
        <v>5</v>
      </c>
      <c r="B38" s="71" t="s">
        <v>145</v>
      </c>
      <c r="C38" s="63"/>
      <c r="D38" s="63"/>
      <c r="E38" s="63"/>
      <c r="F38" s="63"/>
      <c r="G38" s="64"/>
      <c r="H38" s="72"/>
      <c r="I38" s="63"/>
    </row>
    <row r="39" spans="1:9">
      <c r="A39" s="65" t="s">
        <v>153</v>
      </c>
      <c r="B39" s="65" t="s">
        <v>154</v>
      </c>
      <c r="C39" s="63"/>
      <c r="D39" s="62" t="s">
        <v>110</v>
      </c>
      <c r="E39" s="62" t="s">
        <v>110</v>
      </c>
      <c r="F39" s="63"/>
      <c r="G39" s="64"/>
      <c r="H39" s="72"/>
      <c r="I39" s="63"/>
    </row>
    <row r="40" spans="1:9">
      <c r="A40" s="69">
        <v>1</v>
      </c>
      <c r="B40" s="70" t="s">
        <v>155</v>
      </c>
      <c r="C40" s="63"/>
      <c r="D40" s="63"/>
      <c r="E40" s="63"/>
      <c r="F40" s="63"/>
      <c r="G40" s="64"/>
      <c r="H40" s="72"/>
      <c r="I40" s="63"/>
    </row>
    <row r="41" spans="1:9">
      <c r="A41" s="69">
        <v>2</v>
      </c>
      <c r="B41" s="70" t="s">
        <v>156</v>
      </c>
      <c r="C41" s="63"/>
      <c r="D41" s="63"/>
      <c r="E41" s="63"/>
      <c r="F41" s="63"/>
      <c r="G41" s="64"/>
      <c r="H41" s="72"/>
      <c r="I41" s="63"/>
    </row>
    <row r="42" spans="1:9">
      <c r="A42" s="69">
        <v>3</v>
      </c>
      <c r="B42" s="70" t="s">
        <v>157</v>
      </c>
      <c r="C42" s="63"/>
      <c r="D42" s="63"/>
      <c r="E42" s="63"/>
      <c r="F42" s="63"/>
      <c r="G42" s="64"/>
      <c r="H42" s="72"/>
      <c r="I42" s="63"/>
    </row>
    <row r="43" spans="1:9" ht="47.25" customHeight="1">
      <c r="A43" s="69">
        <v>4</v>
      </c>
      <c r="B43" s="71" t="s">
        <v>145</v>
      </c>
      <c r="C43" s="63"/>
      <c r="D43" s="63"/>
      <c r="E43" s="63"/>
      <c r="F43" s="63"/>
      <c r="G43" s="64"/>
      <c r="H43" s="72"/>
      <c r="I43" s="63"/>
    </row>
    <row r="44" spans="1:9">
      <c r="A44" s="65" t="s">
        <v>158</v>
      </c>
      <c r="B44" s="65" t="s">
        <v>159</v>
      </c>
      <c r="C44" s="63"/>
      <c r="D44" s="62"/>
      <c r="E44" s="62" t="s">
        <v>110</v>
      </c>
      <c r="F44" s="63"/>
      <c r="G44" s="64"/>
      <c r="H44" s="72"/>
      <c r="I44" s="63"/>
    </row>
    <row r="45" spans="1:9">
      <c r="A45" s="65" t="s">
        <v>160</v>
      </c>
      <c r="B45" s="65" t="s">
        <v>161</v>
      </c>
      <c r="C45" s="63"/>
      <c r="D45" s="62" t="s">
        <v>110</v>
      </c>
      <c r="E45" s="62" t="s">
        <v>110</v>
      </c>
      <c r="F45" s="63"/>
      <c r="G45" s="64"/>
      <c r="H45" s="63"/>
      <c r="I45" s="63"/>
    </row>
    <row r="46" spans="1:9">
      <c r="A46" s="69">
        <v>1</v>
      </c>
      <c r="B46" s="70" t="s">
        <v>162</v>
      </c>
      <c r="C46" s="63"/>
      <c r="D46" s="63"/>
      <c r="E46" s="63" t="s">
        <v>140</v>
      </c>
      <c r="F46" s="63"/>
      <c r="G46" s="64"/>
      <c r="H46" s="63"/>
      <c r="I46" s="63"/>
    </row>
    <row r="47" spans="1:9">
      <c r="A47" s="69">
        <v>2</v>
      </c>
      <c r="B47" s="70" t="s">
        <v>163</v>
      </c>
      <c r="C47" s="63"/>
      <c r="D47" s="63"/>
      <c r="E47" s="63" t="s">
        <v>140</v>
      </c>
      <c r="F47" s="63"/>
      <c r="G47" s="64"/>
      <c r="H47" s="63"/>
      <c r="I47" s="63"/>
    </row>
    <row r="48" spans="1:9">
      <c r="A48" s="69">
        <v>3</v>
      </c>
      <c r="B48" s="70" t="s">
        <v>164</v>
      </c>
      <c r="C48" s="63"/>
      <c r="D48" s="63"/>
      <c r="E48" s="63" t="s">
        <v>140</v>
      </c>
      <c r="F48" s="63"/>
      <c r="G48" s="64"/>
      <c r="H48" s="63"/>
      <c r="I48" s="63"/>
    </row>
    <row r="49" spans="1:9">
      <c r="A49" s="69">
        <v>4</v>
      </c>
      <c r="B49" s="70" t="s">
        <v>165</v>
      </c>
      <c r="C49" s="63"/>
      <c r="D49" s="63"/>
      <c r="E49" s="63" t="s">
        <v>144</v>
      </c>
      <c r="F49" s="63"/>
      <c r="G49" s="64"/>
      <c r="H49" s="63"/>
      <c r="I49" s="63"/>
    </row>
    <row r="50" spans="1:9" ht="32.25" customHeight="1">
      <c r="A50" s="69">
        <v>5</v>
      </c>
      <c r="B50" s="71" t="s">
        <v>166</v>
      </c>
      <c r="C50" s="63"/>
      <c r="D50" s="63"/>
      <c r="E50" s="63"/>
      <c r="F50" s="63"/>
      <c r="G50" s="64"/>
      <c r="H50" s="63"/>
      <c r="I50" s="63"/>
    </row>
    <row r="51" spans="1:9">
      <c r="A51" s="65" t="s">
        <v>167</v>
      </c>
      <c r="B51" s="65" t="s">
        <v>168</v>
      </c>
      <c r="C51" s="63"/>
      <c r="D51" s="62" t="s">
        <v>110</v>
      </c>
      <c r="E51" s="62" t="s">
        <v>110</v>
      </c>
      <c r="F51" s="63"/>
      <c r="G51" s="64"/>
      <c r="H51" s="63"/>
      <c r="I51" s="63"/>
    </row>
    <row r="52" spans="1:9" ht="30.75" customHeight="1">
      <c r="A52" s="69">
        <v>1</v>
      </c>
      <c r="B52" s="70" t="s">
        <v>169</v>
      </c>
      <c r="C52" s="63"/>
      <c r="D52" s="63"/>
      <c r="E52" s="63" t="s">
        <v>119</v>
      </c>
      <c r="F52" s="63"/>
      <c r="G52" s="64"/>
      <c r="H52" s="63"/>
      <c r="I52" s="63"/>
    </row>
    <row r="53" spans="1:9">
      <c r="A53" s="69">
        <v>2</v>
      </c>
      <c r="B53" s="70" t="s">
        <v>170</v>
      </c>
      <c r="C53" s="63"/>
      <c r="D53" s="63"/>
      <c r="E53" s="63" t="s">
        <v>171</v>
      </c>
      <c r="F53" s="63"/>
      <c r="G53" s="64"/>
      <c r="H53" s="63"/>
      <c r="I53" s="63"/>
    </row>
    <row r="54" spans="1:9">
      <c r="A54" s="69">
        <v>3</v>
      </c>
      <c r="B54" s="70" t="s">
        <v>172</v>
      </c>
      <c r="C54" s="63"/>
      <c r="D54" s="63"/>
      <c r="E54" s="63" t="s">
        <v>171</v>
      </c>
      <c r="F54" s="63"/>
      <c r="G54" s="64"/>
      <c r="H54" s="63"/>
      <c r="I54" s="63"/>
    </row>
    <row r="55" spans="1:9">
      <c r="A55" s="69">
        <v>4</v>
      </c>
      <c r="B55" s="70" t="s">
        <v>173</v>
      </c>
      <c r="C55" s="63"/>
      <c r="D55" s="63"/>
      <c r="E55" s="63" t="s">
        <v>140</v>
      </c>
      <c r="F55" s="63"/>
      <c r="G55" s="64"/>
      <c r="H55" s="63"/>
      <c r="I55" s="63"/>
    </row>
    <row r="56" spans="1:9">
      <c r="A56" s="69">
        <v>5</v>
      </c>
      <c r="B56" s="70" t="s">
        <v>174</v>
      </c>
      <c r="C56" s="63"/>
      <c r="D56" s="63"/>
      <c r="E56" s="63" t="s">
        <v>171</v>
      </c>
      <c r="F56" s="63"/>
      <c r="G56" s="64"/>
      <c r="H56" s="63"/>
      <c r="I56" s="63"/>
    </row>
    <row r="57" spans="1:9">
      <c r="A57" s="69">
        <v>6</v>
      </c>
      <c r="B57" s="70" t="s">
        <v>175</v>
      </c>
      <c r="C57" s="63"/>
      <c r="D57" s="63"/>
      <c r="E57" s="63" t="s">
        <v>140</v>
      </c>
      <c r="F57" s="63"/>
      <c r="G57" s="64"/>
      <c r="H57" s="63"/>
      <c r="I57" s="63"/>
    </row>
    <row r="58" spans="1:9" ht="48" customHeight="1">
      <c r="A58" s="69">
        <v>7</v>
      </c>
      <c r="B58" s="71" t="s">
        <v>145</v>
      </c>
      <c r="C58" s="63"/>
      <c r="D58" s="63"/>
      <c r="E58" s="63"/>
      <c r="F58" s="63"/>
      <c r="G58" s="64"/>
      <c r="H58" s="63"/>
      <c r="I58" s="63"/>
    </row>
    <row r="59" spans="1:9">
      <c r="A59" s="65" t="s">
        <v>176</v>
      </c>
      <c r="B59" s="65" t="s">
        <v>177</v>
      </c>
      <c r="C59" s="66"/>
      <c r="D59" s="66"/>
      <c r="E59" s="67" t="s">
        <v>171</v>
      </c>
      <c r="F59" s="66"/>
      <c r="G59" s="68"/>
      <c r="H59" s="66"/>
      <c r="I59" s="66"/>
    </row>
    <row r="60" spans="1:9">
      <c r="A60" s="65" t="s">
        <v>178</v>
      </c>
      <c r="B60" s="65" t="s">
        <v>179</v>
      </c>
      <c r="C60" s="63"/>
      <c r="D60" s="62" t="s">
        <v>110</v>
      </c>
      <c r="E60" s="62" t="s">
        <v>110</v>
      </c>
      <c r="F60" s="63"/>
      <c r="G60" s="64"/>
      <c r="H60" s="63"/>
      <c r="I60" s="63"/>
    </row>
    <row r="61" spans="1:9">
      <c r="A61" s="73">
        <v>1</v>
      </c>
      <c r="B61" s="70" t="s">
        <v>180</v>
      </c>
      <c r="C61" s="63"/>
      <c r="D61" s="63"/>
      <c r="E61" s="63" t="s">
        <v>181</v>
      </c>
      <c r="F61" s="63"/>
      <c r="G61" s="64"/>
      <c r="H61" s="63"/>
      <c r="I61" s="63"/>
    </row>
    <row r="62" spans="1:9">
      <c r="A62" s="73">
        <v>2</v>
      </c>
      <c r="B62" s="70" t="s">
        <v>182</v>
      </c>
      <c r="C62" s="63"/>
      <c r="D62" s="63"/>
      <c r="E62" s="63" t="s">
        <v>181</v>
      </c>
      <c r="F62" s="63"/>
      <c r="G62" s="64"/>
      <c r="H62" s="63"/>
      <c r="I62" s="63"/>
    </row>
    <row r="63" spans="1:9">
      <c r="A63" s="73">
        <v>3</v>
      </c>
      <c r="B63" s="70" t="s">
        <v>183</v>
      </c>
      <c r="C63" s="63"/>
      <c r="D63" s="63"/>
      <c r="E63" s="63" t="s">
        <v>181</v>
      </c>
      <c r="F63" s="63"/>
      <c r="G63" s="64"/>
      <c r="H63" s="63"/>
      <c r="I63" s="63"/>
    </row>
    <row r="64" spans="1:9">
      <c r="A64" s="73">
        <v>4</v>
      </c>
      <c r="B64" s="70" t="s">
        <v>184</v>
      </c>
      <c r="C64" s="63"/>
      <c r="D64" s="63"/>
      <c r="E64" s="63" t="s">
        <v>181</v>
      </c>
      <c r="F64" s="63"/>
      <c r="G64" s="64"/>
      <c r="H64" s="63"/>
      <c r="I64" s="63"/>
    </row>
    <row r="65" spans="1:9">
      <c r="A65" s="73">
        <v>5</v>
      </c>
      <c r="B65" s="70" t="s">
        <v>185</v>
      </c>
      <c r="C65" s="63"/>
      <c r="D65" s="63"/>
      <c r="E65" s="63" t="s">
        <v>181</v>
      </c>
      <c r="F65" s="63"/>
      <c r="G65" s="64"/>
      <c r="H65" s="63"/>
      <c r="I65" s="63"/>
    </row>
    <row r="66" spans="1:9">
      <c r="A66" s="73">
        <v>6</v>
      </c>
      <c r="B66" s="70" t="s">
        <v>186</v>
      </c>
      <c r="C66" s="63"/>
      <c r="D66" s="63"/>
      <c r="E66" s="63" t="s">
        <v>181</v>
      </c>
      <c r="F66" s="63"/>
      <c r="G66" s="64"/>
      <c r="H66" s="63"/>
      <c r="I66" s="63"/>
    </row>
    <row r="67" spans="1:9">
      <c r="A67" s="73">
        <v>7</v>
      </c>
      <c r="B67" s="70" t="s">
        <v>187</v>
      </c>
      <c r="C67" s="63"/>
      <c r="D67" s="63"/>
      <c r="E67" s="63" t="s">
        <v>181</v>
      </c>
      <c r="F67" s="63"/>
      <c r="G67" s="64"/>
      <c r="H67" s="63"/>
      <c r="I67" s="63"/>
    </row>
    <row r="68" spans="1:9">
      <c r="A68" s="73">
        <v>8</v>
      </c>
      <c r="B68" s="70" t="s">
        <v>188</v>
      </c>
      <c r="C68" s="63"/>
      <c r="D68" s="63"/>
      <c r="E68" s="63" t="s">
        <v>181</v>
      </c>
      <c r="F68" s="63"/>
      <c r="G68" s="64"/>
      <c r="H68" s="63"/>
      <c r="I68" s="63"/>
    </row>
    <row r="69" spans="1:9">
      <c r="A69" s="65" t="s">
        <v>189</v>
      </c>
      <c r="B69" s="65" t="s">
        <v>18</v>
      </c>
      <c r="C69" s="66"/>
      <c r="D69" s="67" t="s">
        <v>110</v>
      </c>
      <c r="E69" s="67" t="s">
        <v>110</v>
      </c>
      <c r="F69" s="66"/>
      <c r="G69" s="68"/>
      <c r="H69" s="66"/>
      <c r="I69" s="66"/>
    </row>
    <row r="70" spans="1:9">
      <c r="A70" s="69">
        <v>1</v>
      </c>
      <c r="B70" s="70" t="s">
        <v>190</v>
      </c>
      <c r="C70" s="63"/>
      <c r="D70" s="62" t="s">
        <v>110</v>
      </c>
      <c r="E70" s="62" t="s">
        <v>110</v>
      </c>
      <c r="F70" s="63"/>
      <c r="G70" s="64"/>
      <c r="H70" s="63"/>
      <c r="I70" s="63"/>
    </row>
    <row r="71" spans="1:9">
      <c r="A71" s="69">
        <v>2</v>
      </c>
      <c r="B71" s="70" t="s">
        <v>191</v>
      </c>
      <c r="C71" s="63"/>
      <c r="D71" s="62" t="s">
        <v>110</v>
      </c>
      <c r="E71" s="62" t="s">
        <v>110</v>
      </c>
      <c r="F71" s="63"/>
      <c r="G71" s="64"/>
      <c r="H71" s="63"/>
      <c r="I71" s="63"/>
    </row>
    <row r="72" spans="1:9">
      <c r="A72" s="69">
        <v>3</v>
      </c>
      <c r="B72" s="70" t="s">
        <v>192</v>
      </c>
      <c r="C72" s="63"/>
      <c r="D72" s="62" t="s">
        <v>110</v>
      </c>
      <c r="E72" s="62" t="s">
        <v>110</v>
      </c>
      <c r="F72" s="63"/>
      <c r="G72" s="64"/>
      <c r="H72" s="63"/>
      <c r="I72" s="63"/>
    </row>
    <row r="73" spans="1:9">
      <c r="A73" s="69">
        <v>4</v>
      </c>
      <c r="B73" s="70" t="s">
        <v>193</v>
      </c>
      <c r="C73" s="63"/>
      <c r="D73" s="62" t="s">
        <v>110</v>
      </c>
      <c r="E73" s="62" t="s">
        <v>110</v>
      </c>
      <c r="F73" s="63"/>
      <c r="G73" s="64"/>
      <c r="H73" s="63"/>
      <c r="I73" s="63"/>
    </row>
    <row r="74" spans="1:9">
      <c r="A74" s="69">
        <v>5</v>
      </c>
      <c r="B74" s="70" t="s">
        <v>194</v>
      </c>
      <c r="C74" s="63"/>
      <c r="D74" s="62" t="s">
        <v>110</v>
      </c>
      <c r="E74" s="62" t="s">
        <v>110</v>
      </c>
      <c r="F74" s="63"/>
      <c r="G74" s="64"/>
      <c r="H74" s="63"/>
      <c r="I74" s="63"/>
    </row>
    <row r="75" spans="1:9">
      <c r="A75" s="65" t="s">
        <v>195</v>
      </c>
      <c r="B75" s="65" t="s">
        <v>196</v>
      </c>
      <c r="C75" s="66">
        <v>1</v>
      </c>
      <c r="D75" s="67" t="s">
        <v>110</v>
      </c>
      <c r="E75" s="67" t="s">
        <v>110</v>
      </c>
      <c r="F75" s="66">
        <v>21</v>
      </c>
      <c r="G75" s="68">
        <f>F75/1032</f>
        <v>2.0348837209302327E-2</v>
      </c>
      <c r="H75" s="67" t="s">
        <v>110</v>
      </c>
      <c r="I75" s="67" t="s">
        <v>110</v>
      </c>
    </row>
    <row r="76" spans="1:9">
      <c r="A76" s="74">
        <v>1</v>
      </c>
      <c r="B76" s="75" t="s">
        <v>198</v>
      </c>
      <c r="C76" s="76">
        <v>1</v>
      </c>
      <c r="D76" s="62" t="s">
        <v>110</v>
      </c>
      <c r="E76" s="62" t="s">
        <v>110</v>
      </c>
      <c r="F76" s="76">
        <v>21</v>
      </c>
      <c r="G76" s="64">
        <f>F76/1032</f>
        <v>2.0348837209302327E-2</v>
      </c>
      <c r="H76" s="62" t="s">
        <v>110</v>
      </c>
      <c r="I76" s="62" t="s">
        <v>110</v>
      </c>
    </row>
  </sheetData>
  <mergeCells count="10">
    <mergeCell ref="A7:B7"/>
    <mergeCell ref="A2:I2"/>
    <mergeCell ref="A3:I3"/>
    <mergeCell ref="G4:I4"/>
    <mergeCell ref="A5:A6"/>
    <mergeCell ref="B5:B6"/>
    <mergeCell ref="C5:C6"/>
    <mergeCell ref="D5:E5"/>
    <mergeCell ref="F5:G5"/>
    <mergeCell ref="H5:I5"/>
  </mergeCells>
  <phoneticPr fontId="3" type="noConversion"/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项目计划安排情况统计表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2019-03-30T06:10:44Z</cp:lastPrinted>
  <dcterms:created xsi:type="dcterms:W3CDTF">2019-03-26T05:02:06Z</dcterms:created>
  <dcterms:modified xsi:type="dcterms:W3CDTF">2019-03-30T06:19:58Z</dcterms:modified>
</cp:coreProperties>
</file>