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计划" sheetId="1" r:id="rId1"/>
    <sheet name="资金安排" sheetId="2" r:id="rId2"/>
    <sheet name="资金分配计划" sheetId="3" r:id="rId3"/>
  </sheets>
  <definedNames>
    <definedName name="_xlnm._FilterDatabase" localSheetId="0" hidden="1">项目计划!$A$2:$R$7</definedName>
  </definedNames>
  <calcPr calcId="144525"/>
</workbook>
</file>

<file path=xl/sharedStrings.xml><?xml version="1.0" encoding="utf-8"?>
<sst xmlns="http://schemas.openxmlformats.org/spreadsheetml/2006/main" count="237" uniqueCount="154">
  <si>
    <t>附件1：</t>
  </si>
  <si>
    <t>且末县2021年自治区财政专项扶贫资金项目计划</t>
  </si>
  <si>
    <r>
      <rPr>
        <sz val="12"/>
        <rFont val="宋体"/>
        <charset val="134"/>
      </rPr>
      <t>单位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万元、户</t>
    </r>
  </si>
  <si>
    <t>序号</t>
  </si>
  <si>
    <t>项目库编号</t>
  </si>
  <si>
    <t>项目名称</t>
  </si>
  <si>
    <t>建设性质</t>
  </si>
  <si>
    <t>项目类别</t>
  </si>
  <si>
    <t>项目开工时间</t>
  </si>
  <si>
    <t>项目完工时间</t>
  </si>
  <si>
    <t>建设地点</t>
  </si>
  <si>
    <t>建设内容</t>
  </si>
  <si>
    <t>项目总投资及资金来源</t>
  </si>
  <si>
    <t>带动贫困户数</t>
  </si>
  <si>
    <t>绩效目标</t>
  </si>
  <si>
    <t>项目负责人</t>
  </si>
  <si>
    <t>合计</t>
  </si>
  <si>
    <t>扶贫发展资金</t>
  </si>
  <si>
    <t>地方专项扶贫资金</t>
  </si>
  <si>
    <t>行业资金</t>
  </si>
  <si>
    <t>援疆资金</t>
  </si>
  <si>
    <t>其他</t>
  </si>
  <si>
    <t>特色餐饮基础设施</t>
  </si>
  <si>
    <t>新建</t>
  </si>
  <si>
    <t>小型手工业工程</t>
  </si>
  <si>
    <t>2021.01</t>
  </si>
  <si>
    <t>托格拉克勒克乡阿日希村</t>
  </si>
  <si>
    <t>为脱贫攻坚与乡村振兴有序衔接，计划建设特色餐饮基地，需建设配套基础设施：1、场地回填平整2500立方米，每立方米45元，合计11.25万元；2、新建餐饮用房300平方米，每平方米1500元，合计45万元；3、硬化地坪2500平方米，每平方米150元，合计37.5万元；4、供排水接通市政管网约20万元；5、围墙（栅栏）200米，每米1000元，合计20万元；附属设施（馕坑、葡萄架、凉棚等）10万元；以上建设内容共计143.75万元。项目前期手续和三通一平费用5万元。项目建成后由合作社组织运行，资产归村集体所有。</t>
  </si>
  <si>
    <t>为阿日希村完善特色餐饮业基地基础设施，有效形成产业链，一方面由村党领班合作社负责运营，带动10名贫困人口长期就业，每月工资不低于1000元/人，每年可使贫困人口增收12万元。另一方面通过带动当地脱贫户及一般农户代销农副产品，增加收入。项目建成后，资产归阿日希村集体所有，村党支部办领导合作社运营管理。</t>
  </si>
  <si>
    <t>艾尔肯·肉孜</t>
  </si>
  <si>
    <t>且末县2021年度自治区提前下达财政专项扶贫资金（扶贫发展）项目计划安排情况统计表</t>
  </si>
  <si>
    <t>填表说明：1.地县两级须分别填报；2.计算扶持贫困户总户数时需剔除重复户数，如实体现扶持贫困户的准确信息，不能累加为“户次”；3.如安排有不在本表的项目，由地州统一确定项目类别名称再行汇总填报；4.地州市要对报表的准确性负责。</t>
  </si>
  <si>
    <t>单位：万元、个、户</t>
  </si>
  <si>
    <t>项目个数</t>
  </si>
  <si>
    <t>建设规模</t>
  </si>
  <si>
    <t>扶贫发展资金规模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</si>
  <si>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</si>
  <si>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</si>
  <si>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</si>
  <si>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</si>
  <si>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</si>
  <si>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</si>
  <si>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</si>
  <si>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－－－</t>
    </r>
  </si>
  <si>
    <r>
      <rPr>
        <sz val="12"/>
        <rFont val="宋体"/>
        <charset val="134"/>
      </rPr>
      <t>一</t>
    </r>
  </si>
  <si>
    <t>产业增收工程</t>
  </si>
  <si>
    <r>
      <rPr>
        <sz val="12"/>
        <rFont val="宋体"/>
        <charset val="134"/>
      </rPr>
      <t>（一）</t>
    </r>
  </si>
  <si>
    <t>优质林果业</t>
  </si>
  <si>
    <r>
      <rPr>
        <sz val="12"/>
        <rFont val="仿宋"/>
        <charset val="134"/>
      </rPr>
      <t>常规定植</t>
    </r>
  </si>
  <si>
    <r>
      <rPr>
        <sz val="12"/>
        <rFont val="宋体"/>
        <charset val="134"/>
      </rPr>
      <t>亩</t>
    </r>
  </si>
  <si>
    <r>
      <rPr>
        <sz val="12"/>
        <rFont val="仿宋"/>
        <charset val="134"/>
      </rPr>
      <t>矮化密植（简约化栽培）</t>
    </r>
  </si>
  <si>
    <r>
      <rPr>
        <sz val="12"/>
        <rFont val="仿宋"/>
        <charset val="134"/>
      </rPr>
      <t>果树修剪工具</t>
    </r>
  </si>
  <si>
    <r>
      <rPr>
        <sz val="12"/>
        <rFont val="宋体"/>
        <charset val="134"/>
      </rPr>
      <t>套</t>
    </r>
  </si>
  <si>
    <r>
      <rPr>
        <sz val="12"/>
        <rFont val="仿宋"/>
        <charset val="134"/>
      </rPr>
      <t>烘干房和保鲜库建设</t>
    </r>
  </si>
  <si>
    <r>
      <rPr>
        <sz val="12"/>
        <rFont val="宋体"/>
        <charset val="134"/>
      </rPr>
      <t>平方米</t>
    </r>
  </si>
  <si>
    <r>
      <rPr>
        <sz val="12"/>
        <rFont val="仿宋"/>
        <charset val="134"/>
      </rPr>
      <t>保鲜仓储</t>
    </r>
  </si>
  <si>
    <r>
      <rPr>
        <sz val="12"/>
        <rFont val="宋体"/>
        <charset val="134"/>
      </rPr>
      <t>座</t>
    </r>
  </si>
  <si>
    <r>
      <rPr>
        <sz val="12"/>
        <rFont val="仿宋"/>
        <charset val="134"/>
      </rPr>
      <t>林下经济</t>
    </r>
  </si>
  <si>
    <r>
      <rPr>
        <sz val="12"/>
        <rFont val="仿宋"/>
        <charset val="134"/>
      </rPr>
      <t>密植果园改造</t>
    </r>
  </si>
  <si>
    <r>
      <rPr>
        <sz val="12"/>
        <rFont val="仿宋"/>
        <charset val="134"/>
      </rPr>
      <t>林果机械</t>
    </r>
  </si>
  <si>
    <r>
      <rPr>
        <sz val="12"/>
        <rFont val="宋体"/>
        <charset val="134"/>
      </rPr>
      <t>台</t>
    </r>
  </si>
  <si>
    <r>
      <rPr>
        <sz val="12"/>
        <rFont val="仿宋"/>
        <charset val="134"/>
      </rPr>
      <t>红枣晾晒场</t>
    </r>
  </si>
  <si>
    <r>
      <rPr>
        <sz val="12"/>
        <rFont val="仿宋"/>
        <charset val="134"/>
      </rPr>
      <t>红枣管护工具</t>
    </r>
  </si>
  <si>
    <r>
      <rPr>
        <sz val="12"/>
        <rFont val="宋体"/>
        <charset val="134"/>
      </rPr>
      <t>（二）</t>
    </r>
  </si>
  <si>
    <t>标准化养殖</t>
  </si>
  <si>
    <r>
      <rPr>
        <sz val="12"/>
        <rFont val="仿宋"/>
        <charset val="134"/>
      </rPr>
      <t>牲畜养殖</t>
    </r>
  </si>
  <si>
    <r>
      <rPr>
        <sz val="12"/>
        <rFont val="宋体"/>
        <charset val="134"/>
      </rPr>
      <t>头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只</t>
    </r>
  </si>
  <si>
    <r>
      <rPr>
        <sz val="12"/>
        <rFont val="仿宋"/>
        <charset val="134"/>
      </rPr>
      <t>牲畜棚圈</t>
    </r>
  </si>
  <si>
    <r>
      <rPr>
        <sz val="12"/>
        <rFont val="仿宋"/>
        <charset val="134"/>
      </rPr>
      <t>人工草料地</t>
    </r>
  </si>
  <si>
    <r>
      <rPr>
        <sz val="12"/>
        <rFont val="仿宋"/>
        <charset val="134"/>
      </rPr>
      <t>家禽养殖</t>
    </r>
  </si>
  <si>
    <r>
      <rPr>
        <sz val="12"/>
        <rFont val="宋体"/>
        <charset val="134"/>
      </rPr>
      <t>对</t>
    </r>
  </si>
  <si>
    <r>
      <rPr>
        <sz val="12"/>
        <rFont val="仿宋"/>
        <charset val="134"/>
      </rPr>
      <t>特色养殖</t>
    </r>
  </si>
  <si>
    <r>
      <rPr>
        <sz val="12"/>
        <rFont val="宋体"/>
        <charset val="134"/>
      </rPr>
      <t>箱</t>
    </r>
  </si>
  <si>
    <r>
      <rPr>
        <sz val="12"/>
        <rFont val="仿宋"/>
        <charset val="134"/>
      </rPr>
      <t>禽舍建设</t>
    </r>
  </si>
  <si>
    <r>
      <rPr>
        <sz val="12"/>
        <rFont val="仿宋"/>
        <charset val="134"/>
      </rPr>
      <t>小型饲料加工设备</t>
    </r>
  </si>
  <si>
    <r>
      <rPr>
        <sz val="12"/>
        <rFont val="宋体"/>
        <charset val="134"/>
      </rPr>
      <t>台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套</t>
    </r>
  </si>
  <si>
    <r>
      <rPr>
        <sz val="12"/>
        <rFont val="仿宋"/>
        <charset val="134"/>
      </rPr>
      <t>规模化养殖基地</t>
    </r>
  </si>
  <si>
    <r>
      <rPr>
        <sz val="12"/>
        <rFont val="宋体"/>
        <charset val="134"/>
      </rPr>
      <t>个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平方米</t>
    </r>
  </si>
  <si>
    <r>
      <rPr>
        <sz val="12"/>
        <rFont val="仿宋"/>
        <charset val="134"/>
      </rPr>
      <t>专业合作社</t>
    </r>
  </si>
  <si>
    <r>
      <rPr>
        <sz val="12"/>
        <rFont val="宋体"/>
        <charset val="134"/>
      </rPr>
      <t>个</t>
    </r>
  </si>
  <si>
    <r>
      <rPr>
        <sz val="12"/>
        <rFont val="仿宋"/>
        <charset val="134"/>
      </rPr>
      <t>饲草料种植配套农业设备项目</t>
    </r>
  </si>
  <si>
    <r>
      <rPr>
        <sz val="12"/>
        <rFont val="仿宋"/>
        <charset val="134"/>
      </rPr>
      <t>规模化养殖配套设施</t>
    </r>
  </si>
  <si>
    <r>
      <rPr>
        <sz val="12"/>
        <rFont val="宋体"/>
        <charset val="134"/>
      </rPr>
      <t>个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座</t>
    </r>
  </si>
  <si>
    <r>
      <rPr>
        <sz val="12"/>
        <rFont val="仿宋"/>
        <charset val="134"/>
      </rPr>
      <t>人畜饮水工程建设</t>
    </r>
  </si>
  <si>
    <r>
      <rPr>
        <sz val="12"/>
        <rFont val="宋体"/>
        <charset val="134"/>
      </rPr>
      <t>公里</t>
    </r>
  </si>
  <si>
    <r>
      <rPr>
        <sz val="12"/>
        <rFont val="仿宋"/>
        <charset val="134"/>
      </rPr>
      <t>养殖小区配套设备</t>
    </r>
  </si>
  <si>
    <r>
      <rPr>
        <sz val="12"/>
        <rFont val="仿宋"/>
        <charset val="134"/>
      </rPr>
      <t>其他（如有，请自行增加行，注明具体项目类别名称，不得仍以</t>
    </r>
    <r>
      <rPr>
        <sz val="12"/>
        <rFont val="Times New Roman"/>
        <charset val="0"/>
      </rPr>
      <t>“</t>
    </r>
    <r>
      <rPr>
        <sz val="12"/>
        <rFont val="仿宋"/>
        <charset val="134"/>
      </rPr>
      <t>其他</t>
    </r>
    <r>
      <rPr>
        <sz val="12"/>
        <rFont val="Times New Roman"/>
        <charset val="0"/>
      </rPr>
      <t>”</t>
    </r>
    <r>
      <rPr>
        <sz val="12"/>
        <rFont val="仿宋"/>
        <charset val="134"/>
      </rPr>
      <t>替代）</t>
    </r>
  </si>
  <si>
    <r>
      <rPr>
        <sz val="12"/>
        <rFont val="宋体"/>
        <charset val="134"/>
      </rPr>
      <t>（三）</t>
    </r>
  </si>
  <si>
    <t>基本农田建设</t>
  </si>
  <si>
    <r>
      <rPr>
        <sz val="12"/>
        <rFont val="仿宋"/>
        <charset val="134"/>
      </rPr>
      <t>低质土地整治</t>
    </r>
  </si>
  <si>
    <r>
      <rPr>
        <sz val="12"/>
        <rFont val="仿宋"/>
        <charset val="134"/>
      </rPr>
      <t>排碱渠</t>
    </r>
  </si>
  <si>
    <r>
      <rPr>
        <sz val="12"/>
        <rFont val="仿宋"/>
        <charset val="134"/>
      </rPr>
      <t>节水灌溉</t>
    </r>
  </si>
  <si>
    <r>
      <rPr>
        <sz val="12"/>
        <rFont val="仿宋"/>
        <charset val="134"/>
      </rPr>
      <t>防渗渠建设（流量</t>
    </r>
    <r>
      <rPr>
        <sz val="12"/>
        <rFont val="Times New Roman"/>
        <charset val="0"/>
      </rPr>
      <t>0.5</t>
    </r>
    <r>
      <rPr>
        <sz val="12"/>
        <rFont val="仿宋"/>
        <charset val="134"/>
      </rPr>
      <t>立方米</t>
    </r>
    <r>
      <rPr>
        <sz val="12"/>
        <rFont val="Times New Roman"/>
        <charset val="0"/>
      </rPr>
      <t>/</t>
    </r>
    <r>
      <rPr>
        <sz val="12"/>
        <rFont val="仿宋"/>
        <charset val="134"/>
      </rPr>
      <t>秒及以下）</t>
    </r>
  </si>
  <si>
    <r>
      <rPr>
        <sz val="12"/>
        <rFont val="宋体"/>
        <charset val="134"/>
      </rPr>
      <t>（四）</t>
    </r>
  </si>
  <si>
    <t>设施农业</t>
  </si>
  <si>
    <r>
      <rPr>
        <sz val="12"/>
        <rFont val="仿宋"/>
        <charset val="134"/>
      </rPr>
      <t>拱棚建设</t>
    </r>
  </si>
  <si>
    <r>
      <rPr>
        <sz val="12"/>
        <rFont val="仿宋"/>
        <charset val="134"/>
      </rPr>
      <t>大棚建设</t>
    </r>
  </si>
  <si>
    <r>
      <rPr>
        <sz val="12"/>
        <rFont val="仿宋"/>
        <charset val="134"/>
      </rPr>
      <t>农产品加工</t>
    </r>
  </si>
  <si>
    <r>
      <rPr>
        <sz val="12"/>
        <rFont val="宋体"/>
        <charset val="134"/>
      </rPr>
      <t>（五）</t>
    </r>
  </si>
  <si>
    <t>特色种植业</t>
  </si>
  <si>
    <r>
      <rPr>
        <sz val="12"/>
        <rFont val="宋体"/>
        <charset val="134"/>
      </rPr>
      <t>二</t>
    </r>
  </si>
  <si>
    <r>
      <rPr>
        <sz val="12"/>
        <rFont val="仿宋"/>
        <charset val="134"/>
      </rPr>
      <t>地毯编织</t>
    </r>
  </si>
  <si>
    <r>
      <rPr>
        <sz val="12"/>
        <rFont val="仿宋"/>
        <charset val="134"/>
      </rPr>
      <t>民族刺绣</t>
    </r>
  </si>
  <si>
    <r>
      <rPr>
        <sz val="12"/>
        <rFont val="仿宋"/>
        <charset val="134"/>
      </rPr>
      <t>小型手工艺品加工设备</t>
    </r>
  </si>
  <si>
    <r>
      <rPr>
        <sz val="12"/>
        <rFont val="仿宋"/>
        <charset val="134"/>
      </rPr>
      <t>其他</t>
    </r>
  </si>
  <si>
    <r>
      <rPr>
        <sz val="12"/>
        <rFont val="宋体"/>
        <charset val="134"/>
      </rPr>
      <t>三</t>
    </r>
  </si>
  <si>
    <t>住房安全工程</t>
  </si>
  <si>
    <r>
      <rPr>
        <sz val="12"/>
        <rFont val="仿宋"/>
        <charset val="134"/>
      </rPr>
      <t>住房安全建设（危旧房改造或新建住房）</t>
    </r>
  </si>
  <si>
    <r>
      <rPr>
        <sz val="12"/>
        <rFont val="仿宋"/>
        <charset val="134"/>
      </rPr>
      <t>电力入户</t>
    </r>
  </si>
  <si>
    <r>
      <rPr>
        <sz val="12"/>
        <rFont val="宋体"/>
        <charset val="134"/>
      </rPr>
      <t>户</t>
    </r>
  </si>
  <si>
    <r>
      <rPr>
        <sz val="12"/>
        <rFont val="仿宋"/>
        <charset val="134"/>
      </rPr>
      <t>自来水入户</t>
    </r>
  </si>
  <si>
    <r>
      <rPr>
        <sz val="12"/>
        <rFont val="仿宋"/>
        <charset val="134"/>
      </rPr>
      <t>户用型清洁能源设备</t>
    </r>
  </si>
  <si>
    <r>
      <rPr>
        <sz val="12"/>
        <rFont val="仿宋"/>
        <charset val="134"/>
      </rPr>
      <t>户用暖气设备</t>
    </r>
  </si>
  <si>
    <r>
      <rPr>
        <sz val="12"/>
        <rFont val="仿宋"/>
        <charset val="134"/>
      </rPr>
      <t>农村饮水安全巩固提升工程</t>
    </r>
  </si>
  <si>
    <r>
      <rPr>
        <sz val="12"/>
        <rFont val="宋体"/>
        <charset val="134"/>
      </rPr>
      <t>村</t>
    </r>
  </si>
  <si>
    <r>
      <rPr>
        <sz val="12"/>
        <rFont val="仿宋"/>
        <charset val="134"/>
      </rPr>
      <t>自来水管道网改造提升工程</t>
    </r>
  </si>
  <si>
    <r>
      <rPr>
        <sz val="12"/>
        <rFont val="仿宋"/>
        <charset val="134"/>
      </rPr>
      <t>自来水管网改造</t>
    </r>
  </si>
  <si>
    <r>
      <rPr>
        <sz val="12"/>
        <rFont val="仿宋"/>
        <charset val="134"/>
      </rPr>
      <t>卫生厕所改造项目</t>
    </r>
  </si>
  <si>
    <r>
      <rPr>
        <sz val="12"/>
        <rFont val="宋体"/>
        <charset val="134"/>
      </rPr>
      <t>四</t>
    </r>
  </si>
  <si>
    <t>庭院经济建设工程</t>
  </si>
  <si>
    <r>
      <rPr>
        <sz val="12"/>
        <rFont val="宋体"/>
        <charset val="134"/>
      </rPr>
      <t>五</t>
    </r>
  </si>
  <si>
    <t>就业和技能技术培训工程</t>
  </si>
  <si>
    <r>
      <rPr>
        <sz val="12"/>
        <rFont val="仿宋"/>
        <charset val="134"/>
      </rPr>
      <t>职业教育培训</t>
    </r>
  </si>
  <si>
    <r>
      <rPr>
        <sz val="12"/>
        <rFont val="宋体"/>
        <charset val="134"/>
      </rPr>
      <t>人次</t>
    </r>
  </si>
  <si>
    <r>
      <rPr>
        <sz val="12"/>
        <rFont val="仿宋"/>
        <charset val="134"/>
      </rPr>
      <t>短期技能培训</t>
    </r>
  </si>
  <si>
    <r>
      <rPr>
        <sz val="12"/>
        <rFont val="仿宋"/>
        <charset val="134"/>
      </rPr>
      <t>实用技术培训</t>
    </r>
  </si>
  <si>
    <r>
      <rPr>
        <sz val="12"/>
        <rFont val="仿宋"/>
        <charset val="134"/>
      </rPr>
      <t>劳动力转移培训</t>
    </r>
  </si>
  <si>
    <r>
      <rPr>
        <sz val="12"/>
        <rFont val="仿宋"/>
        <charset val="134"/>
      </rPr>
      <t>创业致富带头人培训</t>
    </r>
  </si>
  <si>
    <r>
      <rPr>
        <sz val="12"/>
        <rFont val="仿宋"/>
        <charset val="134"/>
      </rPr>
      <t>政策业务培训</t>
    </r>
  </si>
  <si>
    <r>
      <rPr>
        <sz val="12"/>
        <rFont val="仿宋"/>
        <charset val="134"/>
      </rPr>
      <t>雨露计划</t>
    </r>
  </si>
  <si>
    <r>
      <rPr>
        <sz val="12"/>
        <rFont val="仿宋"/>
        <charset val="134"/>
      </rPr>
      <t>贫困户新增长劳动力培训</t>
    </r>
  </si>
  <si>
    <r>
      <rPr>
        <sz val="12"/>
        <rFont val="宋体"/>
        <charset val="134"/>
      </rPr>
      <t>六</t>
    </r>
  </si>
  <si>
    <r>
      <rPr>
        <sz val="12"/>
        <rFont val="仿宋"/>
        <charset val="134"/>
      </rPr>
      <t>电商扶贫</t>
    </r>
  </si>
  <si>
    <r>
      <rPr>
        <sz val="12"/>
        <rFont val="仿宋"/>
        <charset val="134"/>
      </rPr>
      <t>光伏扶贫</t>
    </r>
  </si>
  <si>
    <r>
      <rPr>
        <sz val="12"/>
        <rFont val="仿宋"/>
        <charset val="134"/>
      </rPr>
      <t>旅游扶贫</t>
    </r>
  </si>
  <si>
    <r>
      <rPr>
        <sz val="12"/>
        <rFont val="仿宋"/>
        <charset val="134"/>
      </rPr>
      <t>人居环境整治</t>
    </r>
  </si>
  <si>
    <r>
      <rPr>
        <sz val="12"/>
        <rFont val="仿宋"/>
        <charset val="134"/>
      </rPr>
      <t>门面房附属设施建设</t>
    </r>
  </si>
  <si>
    <r>
      <rPr>
        <sz val="12"/>
        <rFont val="仿宋"/>
        <charset val="134"/>
      </rPr>
      <t>资产收益扶贫</t>
    </r>
  </si>
  <si>
    <r>
      <rPr>
        <sz val="12"/>
        <rFont val="仿宋"/>
        <charset val="134"/>
      </rPr>
      <t>村内道路建设</t>
    </r>
  </si>
  <si>
    <r>
      <rPr>
        <sz val="12"/>
        <rFont val="仿宋"/>
        <charset val="134"/>
      </rPr>
      <t>道路建设（包括牧道）</t>
    </r>
  </si>
  <si>
    <r>
      <rPr>
        <sz val="12"/>
        <rFont val="仿宋"/>
        <charset val="134"/>
      </rPr>
      <t>防洪坝建设</t>
    </r>
  </si>
  <si>
    <r>
      <rPr>
        <sz val="12"/>
        <rFont val="仿宋"/>
        <charset val="134"/>
      </rPr>
      <t>微耕机采购</t>
    </r>
  </si>
  <si>
    <r>
      <rPr>
        <sz val="12"/>
        <rFont val="宋体"/>
        <charset val="134"/>
      </rPr>
      <t>七</t>
    </r>
  </si>
  <si>
    <t>县级扶贫资金项目管理</t>
  </si>
  <si>
    <t>附件2：</t>
  </si>
  <si>
    <t>且末县2021年自治区下达财政专项扶贫资金分配计划表</t>
  </si>
  <si>
    <t>单位：万元/个</t>
  </si>
  <si>
    <t>项目实施
单位</t>
  </si>
  <si>
    <t>项目
个数</t>
  </si>
  <si>
    <t>资金投资情况</t>
  </si>
  <si>
    <t>备注</t>
  </si>
  <si>
    <t>自治区提前下达
扶贫资金</t>
  </si>
  <si>
    <t>县级配套
扶贫资金</t>
  </si>
  <si>
    <t>托格拉克勒克乡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</si>
</sst>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00_ "/>
    <numFmt numFmtId="178" formatCode="0000000000000"/>
    <numFmt numFmtId="179" formatCode="#,##0.00_ "/>
    <numFmt numFmtId="180" formatCode="0.00_ "/>
    <numFmt numFmtId="181" formatCode="#,##0_ "/>
  </numFmts>
  <fonts count="41">
    <font>
      <sz val="11"/>
      <color theme="1"/>
      <name val="宋体"/>
      <charset val="134"/>
      <scheme val="minor"/>
    </font>
    <font>
      <sz val="15.5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5.5"/>
      <color theme="1"/>
      <name val="方正楷体_GBK"/>
      <charset val="134"/>
    </font>
    <font>
      <sz val="15"/>
      <color theme="1"/>
      <name val="方正黑体_GBK"/>
      <charset val="134"/>
    </font>
    <font>
      <b/>
      <sz val="15.5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sz val="12"/>
      <name val="Times New Roman"/>
      <charset val="0"/>
    </font>
    <font>
      <sz val="12"/>
      <name val="方正黑体_GBK"/>
      <charset val="134"/>
    </font>
    <font>
      <sz val="12"/>
      <name val="方正楷体_GBK"/>
      <charset val="134"/>
    </font>
    <font>
      <sz val="12"/>
      <name val="宋体"/>
      <charset val="0"/>
    </font>
    <font>
      <sz val="12"/>
      <color indexed="10"/>
      <name val="宋体"/>
      <charset val="134"/>
    </font>
    <font>
      <sz val="25"/>
      <name val="方正小标宋_GBK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方正仿宋_GBK"/>
      <charset val="134"/>
    </font>
    <font>
      <sz val="14"/>
      <name val="方正仿宋_GBK"/>
      <charset val="134"/>
    </font>
    <font>
      <b/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39" fillId="24" borderId="17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vertical="center"/>
    </xf>
    <xf numFmtId="10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76" fontId="16" fillId="0" borderId="2" xfId="11" applyNumberFormat="1" applyFont="1" applyFill="1" applyBorder="1" applyAlignment="1">
      <alignment horizontal="center" vertical="center" wrapText="1"/>
    </xf>
    <xf numFmtId="49" fontId="17" fillId="0" borderId="3" xfId="11" applyNumberFormat="1" applyFont="1" applyFill="1" applyBorder="1" applyAlignment="1">
      <alignment horizontal="center" vertical="center" wrapText="1"/>
    </xf>
    <xf numFmtId="0" fontId="17" fillId="0" borderId="3" xfId="11" applyFont="1" applyFill="1" applyBorder="1" applyAlignment="1">
      <alignment horizontal="center" vertical="center" wrapText="1"/>
    </xf>
    <xf numFmtId="49" fontId="18" fillId="0" borderId="4" xfId="11" applyNumberFormat="1" applyFont="1" applyFill="1" applyBorder="1" applyAlignment="1">
      <alignment horizontal="center" vertical="center" wrapText="1"/>
    </xf>
    <xf numFmtId="178" fontId="18" fillId="0" borderId="4" xfId="11" applyNumberFormat="1" applyFont="1" applyFill="1" applyBorder="1" applyAlignment="1">
      <alignment horizontal="center" vertical="center" wrapText="1"/>
    </xf>
    <xf numFmtId="0" fontId="19" fillId="0" borderId="1" xfId="11" applyFont="1" applyFill="1" applyBorder="1" applyAlignment="1">
      <alignment horizontal="center" vertical="center" wrapText="1"/>
    </xf>
    <xf numFmtId="49" fontId="18" fillId="0" borderId="1" xfId="1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 wrapText="1"/>
    </xf>
    <xf numFmtId="0" fontId="17" fillId="0" borderId="4" xfId="11" applyFont="1" applyFill="1" applyBorder="1" applyAlignment="1">
      <alignment horizontal="left" vertical="center" wrapText="1"/>
    </xf>
    <xf numFmtId="179" fontId="20" fillId="0" borderId="1" xfId="11" applyNumberFormat="1" applyFont="1" applyFill="1" applyBorder="1" applyAlignment="1">
      <alignment horizontal="center" vertical="center" wrapText="1"/>
    </xf>
    <xf numFmtId="0" fontId="20" fillId="0" borderId="1" xfId="11" applyNumberFormat="1" applyFont="1" applyFill="1" applyBorder="1" applyAlignment="1">
      <alignment horizontal="center" vertical="center" wrapText="1"/>
    </xf>
    <xf numFmtId="0" fontId="19" fillId="0" borderId="1" xfId="11" applyFont="1" applyFill="1" applyBorder="1" applyAlignment="1">
      <alignment horizontal="left" vertical="center" wrapText="1"/>
    </xf>
    <xf numFmtId="180" fontId="18" fillId="0" borderId="1" xfId="11" applyNumberFormat="1" applyFont="1" applyFill="1" applyBorder="1" applyAlignment="1">
      <alignment horizontal="center" vertical="center" wrapText="1"/>
    </xf>
    <xf numFmtId="176" fontId="18" fillId="0" borderId="1" xfId="11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right" vertical="center" wrapText="1"/>
    </xf>
    <xf numFmtId="179" fontId="16" fillId="0" borderId="5" xfId="0" applyNumberFormat="1" applyFont="1" applyFill="1" applyBorder="1" applyAlignment="1">
      <alignment horizontal="center" vertical="center" wrapText="1"/>
    </xf>
    <xf numFmtId="179" fontId="17" fillId="0" borderId="7" xfId="0" applyNumberFormat="1" applyFont="1" applyFill="1" applyBorder="1" applyAlignment="1">
      <alignment horizontal="center" vertical="center" wrapText="1"/>
    </xf>
    <xf numFmtId="181" fontId="20" fillId="0" borderId="1" xfId="11" applyNumberFormat="1" applyFont="1" applyFill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topLeftCell="D1" workbookViewId="0">
      <selection activeCell="M7" sqref="M7"/>
    </sheetView>
  </sheetViews>
  <sheetFormatPr defaultColWidth="9" defaultRowHeight="13.5" outlineLevelRow="6"/>
  <cols>
    <col min="1" max="1" width="9.125" customWidth="1"/>
    <col min="2" max="2" width="15.75" customWidth="1"/>
    <col min="3" max="3" width="14.625" customWidth="1"/>
    <col min="4" max="4" width="7" customWidth="1"/>
    <col min="5" max="5" width="11.5" customWidth="1"/>
    <col min="6" max="6" width="9.125" customWidth="1"/>
    <col min="7" max="7" width="8.375" customWidth="1"/>
    <col min="8" max="8" width="11.75" customWidth="1"/>
    <col min="9" max="9" width="56.25" customWidth="1"/>
    <col min="10" max="10" width="11.875" customWidth="1"/>
    <col min="11" max="15" width="9.10833333333333" customWidth="1"/>
    <col min="16" max="16" width="8.66666666666667" customWidth="1"/>
    <col min="17" max="17" width="35.75" customWidth="1"/>
    <col min="18" max="18" width="8.5" customWidth="1"/>
  </cols>
  <sheetData>
    <row r="1" ht="41" customHeight="1" spans="1:2">
      <c r="A1" s="49" t="s">
        <v>0</v>
      </c>
      <c r="B1" s="49"/>
    </row>
    <row r="2" ht="45" customHeight="1" spans="1:18">
      <c r="A2" s="50" t="s">
        <v>1</v>
      </c>
      <c r="B2" s="51"/>
      <c r="C2" s="52"/>
      <c r="D2" s="52"/>
      <c r="E2" s="52"/>
      <c r="F2" s="52"/>
      <c r="G2" s="52"/>
      <c r="H2" s="52"/>
      <c r="I2" s="71"/>
      <c r="J2" s="72"/>
      <c r="K2" s="72"/>
      <c r="L2" s="72"/>
      <c r="M2" s="72"/>
      <c r="N2" s="72"/>
      <c r="O2" s="72"/>
      <c r="P2" s="50"/>
      <c r="Q2" s="72"/>
      <c r="R2" s="52"/>
    </row>
    <row r="3" ht="14.25" spans="1:18">
      <c r="A3" s="53" t="s">
        <v>2</v>
      </c>
      <c r="B3" s="54"/>
      <c r="C3" s="55"/>
      <c r="D3" s="55"/>
      <c r="E3" s="55"/>
      <c r="F3" s="55"/>
      <c r="G3" s="55"/>
      <c r="H3" s="55"/>
      <c r="I3" s="73"/>
      <c r="J3" s="74"/>
      <c r="K3" s="74"/>
      <c r="L3" s="74"/>
      <c r="M3" s="74"/>
      <c r="N3" s="74"/>
      <c r="O3" s="74"/>
      <c r="P3" s="75"/>
      <c r="Q3" s="86"/>
      <c r="R3" s="55"/>
    </row>
    <row r="4" ht="42" customHeight="1" spans="1:18">
      <c r="A4" s="56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  <c r="G4" s="58" t="s">
        <v>9</v>
      </c>
      <c r="H4" s="58" t="s">
        <v>10</v>
      </c>
      <c r="I4" s="58" t="s">
        <v>11</v>
      </c>
      <c r="J4" s="76" t="s">
        <v>12</v>
      </c>
      <c r="K4" s="77"/>
      <c r="L4" s="77"/>
      <c r="M4" s="77"/>
      <c r="N4" s="77"/>
      <c r="O4" s="77"/>
      <c r="P4" s="78" t="s">
        <v>13</v>
      </c>
      <c r="Q4" s="87" t="s">
        <v>14</v>
      </c>
      <c r="R4" s="58" t="s">
        <v>15</v>
      </c>
    </row>
    <row r="5" ht="66" customHeight="1" spans="1:18">
      <c r="A5" s="60"/>
      <c r="B5" s="61"/>
      <c r="C5" s="62"/>
      <c r="D5" s="62"/>
      <c r="E5" s="62"/>
      <c r="F5" s="63"/>
      <c r="G5" s="62"/>
      <c r="H5" s="62"/>
      <c r="I5" s="62"/>
      <c r="J5" s="76" t="s">
        <v>16</v>
      </c>
      <c r="K5" s="76" t="s">
        <v>17</v>
      </c>
      <c r="L5" s="76" t="s">
        <v>18</v>
      </c>
      <c r="M5" s="76" t="s">
        <v>19</v>
      </c>
      <c r="N5" s="76" t="s">
        <v>20</v>
      </c>
      <c r="O5" s="76" t="s">
        <v>21</v>
      </c>
      <c r="P5" s="79"/>
      <c r="Q5" s="88"/>
      <c r="R5" s="62"/>
    </row>
    <row r="6" ht="15.75" spans="1:18">
      <c r="A6" s="64" t="s">
        <v>16</v>
      </c>
      <c r="B6" s="65"/>
      <c r="C6" s="66"/>
      <c r="D6" s="66"/>
      <c r="E6" s="66"/>
      <c r="F6" s="66"/>
      <c r="G6" s="66"/>
      <c r="H6" s="66"/>
      <c r="I6" s="80"/>
      <c r="J6" s="81"/>
      <c r="K6" s="81"/>
      <c r="L6" s="81"/>
      <c r="M6" s="81"/>
      <c r="N6" s="81"/>
      <c r="O6" s="81"/>
      <c r="P6" s="82"/>
      <c r="Q6" s="89"/>
      <c r="R6" s="90"/>
    </row>
    <row r="7" ht="291" customHeight="1" spans="1:18">
      <c r="A7" s="67">
        <v>1</v>
      </c>
      <c r="B7" s="68">
        <v>6528252021192</v>
      </c>
      <c r="C7" s="69" t="s">
        <v>22</v>
      </c>
      <c r="D7" s="69" t="s">
        <v>23</v>
      </c>
      <c r="E7" s="69" t="s">
        <v>24</v>
      </c>
      <c r="F7" s="70" t="s">
        <v>25</v>
      </c>
      <c r="G7" s="70">
        <v>2021.12</v>
      </c>
      <c r="H7" s="69" t="s">
        <v>26</v>
      </c>
      <c r="I7" s="83" t="s">
        <v>27</v>
      </c>
      <c r="J7" s="84">
        <v>148.75</v>
      </c>
      <c r="K7" s="84">
        <v>96</v>
      </c>
      <c r="L7" s="84">
        <f>J7-K7</f>
        <v>52.75</v>
      </c>
      <c r="M7" s="84"/>
      <c r="N7" s="84"/>
      <c r="O7" s="84"/>
      <c r="P7" s="85">
        <v>10</v>
      </c>
      <c r="Q7" s="83" t="s">
        <v>28</v>
      </c>
      <c r="R7" s="69" t="s">
        <v>29</v>
      </c>
    </row>
  </sheetData>
  <mergeCells count="17">
    <mergeCell ref="A1:B1"/>
    <mergeCell ref="A2:R2"/>
    <mergeCell ref="A3:R3"/>
    <mergeCell ref="J4:O4"/>
    <mergeCell ref="A6:I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</mergeCells>
  <pageMargins left="0.196527777777778" right="0.196527777777778" top="1" bottom="1" header="0.5" footer="0.5"/>
  <pageSetup paperSize="8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workbookViewId="0">
      <selection activeCell="N11" sqref="N11"/>
    </sheetView>
  </sheetViews>
  <sheetFormatPr defaultColWidth="8.8" defaultRowHeight="14.25"/>
  <cols>
    <col min="1" max="1" width="7.9" style="16" customWidth="1"/>
    <col min="2" max="2" width="39.5" style="16" customWidth="1"/>
    <col min="3" max="4" width="11.4" style="17" customWidth="1"/>
    <col min="5" max="5" width="10.6" style="17" customWidth="1"/>
    <col min="6" max="6" width="13.875" style="18" customWidth="1"/>
    <col min="7" max="7" width="10.6" style="19" customWidth="1"/>
    <col min="8" max="8" width="9.75" style="16" customWidth="1"/>
    <col min="9" max="9" width="8.8" style="16"/>
    <col min="10" max="10" width="9.375" style="16"/>
    <col min="11" max="16384" width="8.8" style="16"/>
  </cols>
  <sheetData>
    <row r="1" s="16" customFormat="1" ht="18.75" customHeight="1" spans="1:7">
      <c r="A1" s="20"/>
      <c r="B1" s="21"/>
      <c r="C1" s="17"/>
      <c r="D1" s="17"/>
      <c r="E1" s="17"/>
      <c r="F1" s="18"/>
      <c r="G1" s="19"/>
    </row>
    <row r="2" s="16" customFormat="1" ht="30.75" customHeight="1" spans="1:9">
      <c r="A2" s="22" t="s">
        <v>30</v>
      </c>
      <c r="B2" s="22"/>
      <c r="C2" s="22"/>
      <c r="D2" s="22"/>
      <c r="E2" s="22"/>
      <c r="F2" s="23"/>
      <c r="G2" s="24"/>
      <c r="H2" s="22"/>
      <c r="I2" s="22"/>
    </row>
    <row r="3" s="16" customFormat="1" ht="38.25" customHeight="1" spans="1:9">
      <c r="A3" s="25" t="s">
        <v>31</v>
      </c>
      <c r="B3" s="25"/>
      <c r="C3" s="25"/>
      <c r="D3" s="25"/>
      <c r="E3" s="25"/>
      <c r="F3" s="26"/>
      <c r="G3" s="27"/>
      <c r="H3" s="25"/>
      <c r="I3" s="25"/>
    </row>
    <row r="4" s="16" customFormat="1" ht="21.75" customHeight="1" spans="1:9">
      <c r="A4" s="21"/>
      <c r="B4" s="21"/>
      <c r="C4" s="17"/>
      <c r="D4" s="17"/>
      <c r="E4" s="17"/>
      <c r="F4" s="28"/>
      <c r="G4" s="29" t="s">
        <v>32</v>
      </c>
      <c r="H4" s="30"/>
      <c r="I4" s="30"/>
    </row>
    <row r="5" s="16" customFormat="1" ht="35.25" customHeight="1" spans="1:9">
      <c r="A5" s="31" t="s">
        <v>3</v>
      </c>
      <c r="B5" s="31" t="s">
        <v>7</v>
      </c>
      <c r="C5" s="31" t="s">
        <v>33</v>
      </c>
      <c r="D5" s="31" t="s">
        <v>34</v>
      </c>
      <c r="E5" s="32"/>
      <c r="F5" s="33" t="s">
        <v>35</v>
      </c>
      <c r="G5" s="34"/>
      <c r="H5" s="32" t="s">
        <v>36</v>
      </c>
      <c r="I5" s="32"/>
    </row>
    <row r="6" s="16" customFormat="1" ht="45.75" customHeight="1" spans="1:9">
      <c r="A6" s="35"/>
      <c r="B6" s="35"/>
      <c r="C6" s="35"/>
      <c r="D6" s="35"/>
      <c r="E6" s="32" t="s">
        <v>37</v>
      </c>
      <c r="F6" s="36" t="s">
        <v>38</v>
      </c>
      <c r="G6" s="37" t="s">
        <v>39</v>
      </c>
      <c r="H6" s="32" t="s">
        <v>40</v>
      </c>
      <c r="I6" s="32" t="s">
        <v>41</v>
      </c>
    </row>
    <row r="7" s="16" customFormat="1" ht="20.1" customHeight="1" spans="1:10">
      <c r="A7" s="38" t="s">
        <v>42</v>
      </c>
      <c r="B7" s="39"/>
      <c r="C7" s="40">
        <f>C8+C48+C54+C64+C65+C74+C85</f>
        <v>1</v>
      </c>
      <c r="D7" s="91" t="s">
        <v>43</v>
      </c>
      <c r="E7" s="91" t="s">
        <v>43</v>
      </c>
      <c r="F7" s="40">
        <f>F8+F48+F54+F64+F65+F74+F85</f>
        <v>148.75</v>
      </c>
      <c r="G7" s="42">
        <f t="shared" ref="G7:G70" si="0">F7/3138.5675*100%</f>
        <v>0.0473942331971512</v>
      </c>
      <c r="H7" s="40">
        <v>10</v>
      </c>
      <c r="I7" s="41">
        <v>0</v>
      </c>
      <c r="J7" s="48"/>
    </row>
    <row r="8" s="16" customFormat="1" ht="20.1" customHeight="1" spans="1:10">
      <c r="A8" s="40" t="s">
        <v>44</v>
      </c>
      <c r="B8" s="43" t="s">
        <v>45</v>
      </c>
      <c r="C8" s="40">
        <f t="shared" ref="C8:H8" si="1">C9+C20+C36+C42+C47</f>
        <v>0</v>
      </c>
      <c r="D8" s="91" t="s">
        <v>43</v>
      </c>
      <c r="E8" s="91" t="s">
        <v>43</v>
      </c>
      <c r="F8" s="40">
        <f t="shared" si="1"/>
        <v>0</v>
      </c>
      <c r="G8" s="42">
        <f t="shared" si="0"/>
        <v>0</v>
      </c>
      <c r="H8" s="40">
        <f t="shared" si="1"/>
        <v>0</v>
      </c>
      <c r="I8" s="41">
        <v>0</v>
      </c>
      <c r="J8" s="48"/>
    </row>
    <row r="9" s="16" customFormat="1" ht="20.1" customHeight="1" spans="1:10">
      <c r="A9" s="40" t="s">
        <v>46</v>
      </c>
      <c r="B9" s="44" t="s">
        <v>47</v>
      </c>
      <c r="C9" s="41">
        <f t="shared" ref="C9:H9" si="2">SUM(C10:C19)</f>
        <v>0</v>
      </c>
      <c r="D9" s="91" t="s">
        <v>43</v>
      </c>
      <c r="E9" s="91" t="s">
        <v>43</v>
      </c>
      <c r="F9" s="45">
        <f t="shared" si="2"/>
        <v>0</v>
      </c>
      <c r="G9" s="42">
        <f t="shared" si="0"/>
        <v>0</v>
      </c>
      <c r="H9" s="41">
        <f t="shared" si="2"/>
        <v>0</v>
      </c>
      <c r="I9" s="41">
        <v>0</v>
      </c>
      <c r="J9" s="48"/>
    </row>
    <row r="10" s="16" customFormat="1" ht="20.1" customHeight="1" spans="1:10">
      <c r="A10" s="40">
        <v>1</v>
      </c>
      <c r="B10" s="46" t="s">
        <v>48</v>
      </c>
      <c r="C10" s="41"/>
      <c r="D10" s="41"/>
      <c r="E10" s="41" t="s">
        <v>49</v>
      </c>
      <c r="F10" s="45"/>
      <c r="G10" s="42">
        <f t="shared" si="0"/>
        <v>0</v>
      </c>
      <c r="H10" s="41"/>
      <c r="I10" s="41"/>
      <c r="J10" s="48"/>
    </row>
    <row r="11" s="16" customFormat="1" ht="20.1" customHeight="1" spans="1:10">
      <c r="A11" s="40">
        <v>2</v>
      </c>
      <c r="B11" s="46" t="s">
        <v>50</v>
      </c>
      <c r="C11" s="41"/>
      <c r="D11" s="41"/>
      <c r="E11" s="41" t="s">
        <v>49</v>
      </c>
      <c r="F11" s="45"/>
      <c r="G11" s="42">
        <f t="shared" si="0"/>
        <v>0</v>
      </c>
      <c r="H11" s="41"/>
      <c r="I11" s="41"/>
      <c r="J11" s="48"/>
    </row>
    <row r="12" s="16" customFormat="1" ht="20.1" customHeight="1" spans="1:10">
      <c r="A12" s="40">
        <v>3</v>
      </c>
      <c r="B12" s="46" t="s">
        <v>51</v>
      </c>
      <c r="C12" s="41"/>
      <c r="D12" s="41"/>
      <c r="E12" s="41" t="s">
        <v>52</v>
      </c>
      <c r="F12" s="45"/>
      <c r="G12" s="42">
        <f t="shared" si="0"/>
        <v>0</v>
      </c>
      <c r="H12" s="41"/>
      <c r="I12" s="41"/>
      <c r="J12" s="48"/>
    </row>
    <row r="13" s="16" customFormat="1" ht="20.1" customHeight="1" spans="1:10">
      <c r="A13" s="40">
        <v>4</v>
      </c>
      <c r="B13" s="46" t="s">
        <v>53</v>
      </c>
      <c r="C13" s="41"/>
      <c r="D13" s="41"/>
      <c r="E13" s="41" t="s">
        <v>54</v>
      </c>
      <c r="F13" s="45"/>
      <c r="G13" s="42">
        <f t="shared" si="0"/>
        <v>0</v>
      </c>
      <c r="H13" s="41"/>
      <c r="I13" s="41"/>
      <c r="J13" s="48"/>
    </row>
    <row r="14" s="16" customFormat="1" ht="20.1" customHeight="1" spans="1:10">
      <c r="A14" s="40">
        <v>5</v>
      </c>
      <c r="B14" s="46" t="s">
        <v>55</v>
      </c>
      <c r="C14" s="41"/>
      <c r="D14" s="41"/>
      <c r="E14" s="41" t="s">
        <v>56</v>
      </c>
      <c r="F14" s="45"/>
      <c r="G14" s="42">
        <f t="shared" si="0"/>
        <v>0</v>
      </c>
      <c r="H14" s="41"/>
      <c r="I14" s="41"/>
      <c r="J14" s="48"/>
    </row>
    <row r="15" s="16" customFormat="1" ht="20.1" customHeight="1" spans="1:10">
      <c r="A15" s="40">
        <v>6</v>
      </c>
      <c r="B15" s="46" t="s">
        <v>57</v>
      </c>
      <c r="C15" s="41"/>
      <c r="D15" s="41"/>
      <c r="E15" s="41" t="s">
        <v>49</v>
      </c>
      <c r="F15" s="45"/>
      <c r="G15" s="42">
        <f t="shared" si="0"/>
        <v>0</v>
      </c>
      <c r="H15" s="41"/>
      <c r="I15" s="41"/>
      <c r="J15" s="48"/>
    </row>
    <row r="16" s="16" customFormat="1" ht="20.1" customHeight="1" spans="1:10">
      <c r="A16" s="40">
        <v>7</v>
      </c>
      <c r="B16" s="46" t="s">
        <v>58</v>
      </c>
      <c r="C16" s="41"/>
      <c r="D16" s="41"/>
      <c r="E16" s="41" t="s">
        <v>49</v>
      </c>
      <c r="F16" s="45"/>
      <c r="G16" s="42">
        <f t="shared" si="0"/>
        <v>0</v>
      </c>
      <c r="H16" s="41"/>
      <c r="I16" s="41"/>
      <c r="J16" s="48"/>
    </row>
    <row r="17" s="16" customFormat="1" ht="20.1" customHeight="1" spans="1:10">
      <c r="A17" s="40">
        <v>8</v>
      </c>
      <c r="B17" s="46" t="s">
        <v>59</v>
      </c>
      <c r="C17" s="41"/>
      <c r="D17" s="41"/>
      <c r="E17" s="41" t="s">
        <v>60</v>
      </c>
      <c r="F17" s="45"/>
      <c r="G17" s="42">
        <f t="shared" si="0"/>
        <v>0</v>
      </c>
      <c r="H17" s="41"/>
      <c r="I17" s="41"/>
      <c r="J17" s="48"/>
    </row>
    <row r="18" s="16" customFormat="1" ht="20.1" customHeight="1" spans="1:10">
      <c r="A18" s="40">
        <v>9</v>
      </c>
      <c r="B18" s="46" t="s">
        <v>61</v>
      </c>
      <c r="C18" s="41"/>
      <c r="D18" s="41"/>
      <c r="E18" s="41" t="s">
        <v>56</v>
      </c>
      <c r="F18" s="45"/>
      <c r="G18" s="42">
        <f t="shared" si="0"/>
        <v>0</v>
      </c>
      <c r="H18" s="41"/>
      <c r="I18" s="41"/>
      <c r="J18" s="48"/>
    </row>
    <row r="19" s="16" customFormat="1" ht="32.1" customHeight="1" spans="1:10">
      <c r="A19" s="40">
        <v>10</v>
      </c>
      <c r="B19" s="46" t="s">
        <v>62</v>
      </c>
      <c r="C19" s="41"/>
      <c r="D19" s="41"/>
      <c r="E19" s="41" t="s">
        <v>52</v>
      </c>
      <c r="F19" s="45"/>
      <c r="G19" s="42">
        <f t="shared" si="0"/>
        <v>0</v>
      </c>
      <c r="H19" s="41"/>
      <c r="I19" s="41"/>
      <c r="J19" s="48"/>
    </row>
    <row r="20" s="16" customFormat="1" ht="20.1" customHeight="1" spans="1:10">
      <c r="A20" s="40" t="s">
        <v>63</v>
      </c>
      <c r="B20" s="44" t="s">
        <v>64</v>
      </c>
      <c r="C20" s="41">
        <f t="shared" ref="C20:H20" si="3">SUM(C21:C35)</f>
        <v>0</v>
      </c>
      <c r="D20" s="91" t="s">
        <v>43</v>
      </c>
      <c r="E20" s="91" t="s">
        <v>43</v>
      </c>
      <c r="F20" s="45">
        <f t="shared" si="3"/>
        <v>0</v>
      </c>
      <c r="G20" s="42">
        <f t="shared" si="0"/>
        <v>0</v>
      </c>
      <c r="H20" s="41">
        <f t="shared" si="3"/>
        <v>0</v>
      </c>
      <c r="I20" s="41">
        <v>0</v>
      </c>
      <c r="J20" s="48"/>
    </row>
    <row r="21" s="16" customFormat="1" ht="20.1" customHeight="1" spans="1:10">
      <c r="A21" s="40">
        <v>1</v>
      </c>
      <c r="B21" s="46" t="s">
        <v>65</v>
      </c>
      <c r="C21" s="41"/>
      <c r="D21" s="41"/>
      <c r="E21" s="41" t="s">
        <v>66</v>
      </c>
      <c r="F21" s="45"/>
      <c r="G21" s="42">
        <f t="shared" si="0"/>
        <v>0</v>
      </c>
      <c r="H21" s="41"/>
      <c r="I21" s="41"/>
      <c r="J21" s="48"/>
    </row>
    <row r="22" s="16" customFormat="1" ht="20.1" customHeight="1" spans="1:10">
      <c r="A22" s="40">
        <v>2</v>
      </c>
      <c r="B22" s="46" t="s">
        <v>67</v>
      </c>
      <c r="C22" s="41"/>
      <c r="D22" s="41"/>
      <c r="E22" s="41" t="s">
        <v>56</v>
      </c>
      <c r="F22" s="45"/>
      <c r="G22" s="42">
        <f t="shared" si="0"/>
        <v>0</v>
      </c>
      <c r="H22" s="41"/>
      <c r="I22" s="41"/>
      <c r="J22" s="48"/>
    </row>
    <row r="23" s="16" customFormat="1" ht="20.1" customHeight="1" spans="1:9">
      <c r="A23" s="40">
        <v>3</v>
      </c>
      <c r="B23" s="46" t="s">
        <v>68</v>
      </c>
      <c r="C23" s="41"/>
      <c r="D23" s="41"/>
      <c r="E23" s="41" t="s">
        <v>49</v>
      </c>
      <c r="F23" s="45"/>
      <c r="G23" s="42">
        <f t="shared" si="0"/>
        <v>0</v>
      </c>
      <c r="H23" s="41"/>
      <c r="I23" s="41"/>
    </row>
    <row r="24" s="16" customFormat="1" ht="20.1" customHeight="1" spans="1:9">
      <c r="A24" s="40">
        <v>4</v>
      </c>
      <c r="B24" s="46" t="s">
        <v>69</v>
      </c>
      <c r="C24" s="41"/>
      <c r="D24" s="41"/>
      <c r="E24" s="41" t="s">
        <v>70</v>
      </c>
      <c r="F24" s="45"/>
      <c r="G24" s="42">
        <f t="shared" si="0"/>
        <v>0</v>
      </c>
      <c r="H24" s="41"/>
      <c r="I24" s="41"/>
    </row>
    <row r="25" s="16" customFormat="1" ht="20.1" customHeight="1" spans="1:9">
      <c r="A25" s="40">
        <v>5</v>
      </c>
      <c r="B25" s="46" t="s">
        <v>71</v>
      </c>
      <c r="C25" s="41"/>
      <c r="D25" s="41"/>
      <c r="E25" s="41" t="s">
        <v>72</v>
      </c>
      <c r="F25" s="45"/>
      <c r="G25" s="42">
        <f t="shared" si="0"/>
        <v>0</v>
      </c>
      <c r="H25" s="41"/>
      <c r="I25" s="41"/>
    </row>
    <row r="26" s="16" customFormat="1" ht="20.1" customHeight="1" spans="1:9">
      <c r="A26" s="40">
        <v>6</v>
      </c>
      <c r="B26" s="46" t="s">
        <v>73</v>
      </c>
      <c r="C26" s="41"/>
      <c r="D26" s="41"/>
      <c r="E26" s="41" t="s">
        <v>56</v>
      </c>
      <c r="F26" s="45"/>
      <c r="G26" s="42">
        <f t="shared" si="0"/>
        <v>0</v>
      </c>
      <c r="H26" s="41"/>
      <c r="I26" s="41"/>
    </row>
    <row r="27" s="16" customFormat="1" ht="20.1" customHeight="1" spans="1:9">
      <c r="A27" s="40">
        <v>7</v>
      </c>
      <c r="B27" s="46" t="s">
        <v>74</v>
      </c>
      <c r="C27" s="41"/>
      <c r="D27" s="41"/>
      <c r="E27" s="41" t="s">
        <v>75</v>
      </c>
      <c r="F27" s="45"/>
      <c r="G27" s="42">
        <f t="shared" si="0"/>
        <v>0</v>
      </c>
      <c r="H27" s="41"/>
      <c r="I27" s="41"/>
    </row>
    <row r="28" s="16" customFormat="1" ht="20.1" customHeight="1" spans="1:9">
      <c r="A28" s="40">
        <v>8</v>
      </c>
      <c r="B28" s="46" t="s">
        <v>76</v>
      </c>
      <c r="C28" s="41"/>
      <c r="D28" s="41"/>
      <c r="E28" s="41" t="s">
        <v>77</v>
      </c>
      <c r="F28" s="45"/>
      <c r="G28" s="42">
        <f t="shared" si="0"/>
        <v>0</v>
      </c>
      <c r="H28" s="41"/>
      <c r="I28" s="41"/>
    </row>
    <row r="29" s="16" customFormat="1" ht="20.1" customHeight="1" spans="1:9">
      <c r="A29" s="40">
        <v>9</v>
      </c>
      <c r="B29" s="46" t="s">
        <v>78</v>
      </c>
      <c r="C29" s="40"/>
      <c r="D29" s="41"/>
      <c r="E29" s="40" t="s">
        <v>79</v>
      </c>
      <c r="F29" s="45"/>
      <c r="G29" s="42">
        <f t="shared" si="0"/>
        <v>0</v>
      </c>
      <c r="H29" s="41"/>
      <c r="I29" s="41"/>
    </row>
    <row r="30" s="16" customFormat="1" ht="20.1" customHeight="1" spans="1:9">
      <c r="A30" s="40">
        <v>10</v>
      </c>
      <c r="B30" s="46" t="s">
        <v>80</v>
      </c>
      <c r="C30" s="40"/>
      <c r="D30" s="41"/>
      <c r="E30" s="40" t="s">
        <v>75</v>
      </c>
      <c r="F30" s="45"/>
      <c r="G30" s="42">
        <f t="shared" si="0"/>
        <v>0</v>
      </c>
      <c r="H30" s="41"/>
      <c r="I30" s="41"/>
    </row>
    <row r="31" s="16" customFormat="1" ht="20.1" customHeight="1" spans="1:9">
      <c r="A31" s="40">
        <v>11</v>
      </c>
      <c r="B31" s="46" t="s">
        <v>81</v>
      </c>
      <c r="C31" s="40"/>
      <c r="D31" s="41"/>
      <c r="E31" s="40" t="s">
        <v>56</v>
      </c>
      <c r="F31" s="45"/>
      <c r="G31" s="42">
        <f t="shared" si="0"/>
        <v>0</v>
      </c>
      <c r="H31" s="41"/>
      <c r="I31" s="41"/>
    </row>
    <row r="32" s="16" customFormat="1" ht="20.1" customHeight="1" spans="1:9">
      <c r="A32" s="40">
        <v>12</v>
      </c>
      <c r="B32" s="46" t="s">
        <v>76</v>
      </c>
      <c r="C32" s="40"/>
      <c r="D32" s="41"/>
      <c r="E32" s="40" t="s">
        <v>82</v>
      </c>
      <c r="F32" s="45"/>
      <c r="G32" s="42">
        <f t="shared" si="0"/>
        <v>0</v>
      </c>
      <c r="H32" s="41"/>
      <c r="I32" s="41">
        <v>0</v>
      </c>
    </row>
    <row r="33" s="16" customFormat="1" ht="20.1" customHeight="1" spans="1:9">
      <c r="A33" s="40">
        <v>13</v>
      </c>
      <c r="B33" s="46" t="s">
        <v>83</v>
      </c>
      <c r="C33" s="40"/>
      <c r="D33" s="41"/>
      <c r="E33" s="40" t="s">
        <v>84</v>
      </c>
      <c r="F33" s="45"/>
      <c r="G33" s="42">
        <f t="shared" si="0"/>
        <v>0</v>
      </c>
      <c r="H33" s="41"/>
      <c r="I33" s="41"/>
    </row>
    <row r="34" s="16" customFormat="1" ht="20.1" customHeight="1" spans="1:9">
      <c r="A34" s="40">
        <v>14</v>
      </c>
      <c r="B34" s="46" t="s">
        <v>85</v>
      </c>
      <c r="C34" s="40"/>
      <c r="D34" s="41"/>
      <c r="E34" s="41" t="s">
        <v>75</v>
      </c>
      <c r="F34" s="45"/>
      <c r="G34" s="42">
        <f t="shared" si="0"/>
        <v>0</v>
      </c>
      <c r="H34" s="41"/>
      <c r="I34" s="41">
        <v>0</v>
      </c>
    </row>
    <row r="35" s="16" customFormat="1" ht="32.1" customHeight="1" spans="1:9">
      <c r="A35" s="40">
        <v>15</v>
      </c>
      <c r="B35" s="46" t="s">
        <v>86</v>
      </c>
      <c r="C35" s="40"/>
      <c r="D35" s="41"/>
      <c r="E35" s="40"/>
      <c r="F35" s="45"/>
      <c r="G35" s="42">
        <f t="shared" si="0"/>
        <v>0</v>
      </c>
      <c r="H35" s="41"/>
      <c r="I35" s="41"/>
    </row>
    <row r="36" s="16" customFormat="1" ht="20.1" customHeight="1" spans="1:9">
      <c r="A36" s="40" t="s">
        <v>87</v>
      </c>
      <c r="B36" s="44" t="s">
        <v>88</v>
      </c>
      <c r="C36" s="41">
        <f t="shared" ref="C36:H36" si="4">SUM(C37:C41)</f>
        <v>0</v>
      </c>
      <c r="D36" s="91" t="s">
        <v>43</v>
      </c>
      <c r="E36" s="91" t="s">
        <v>43</v>
      </c>
      <c r="F36" s="45">
        <f t="shared" si="4"/>
        <v>0</v>
      </c>
      <c r="G36" s="42">
        <f t="shared" si="0"/>
        <v>0</v>
      </c>
      <c r="H36" s="41">
        <f t="shared" si="4"/>
        <v>0</v>
      </c>
      <c r="I36" s="41">
        <v>0</v>
      </c>
    </row>
    <row r="37" s="16" customFormat="1" ht="20.1" customHeight="1" spans="1:9">
      <c r="A37" s="40">
        <v>1</v>
      </c>
      <c r="B37" s="46" t="s">
        <v>89</v>
      </c>
      <c r="C37" s="41"/>
      <c r="D37" s="41"/>
      <c r="E37" s="41" t="s">
        <v>49</v>
      </c>
      <c r="F37" s="45"/>
      <c r="G37" s="42">
        <f t="shared" si="0"/>
        <v>0</v>
      </c>
      <c r="H37" s="41"/>
      <c r="I37" s="41"/>
    </row>
    <row r="38" s="16" customFormat="1" ht="20.1" customHeight="1" spans="1:9">
      <c r="A38" s="40">
        <v>2</v>
      </c>
      <c r="B38" s="46" t="s">
        <v>90</v>
      </c>
      <c r="C38" s="41"/>
      <c r="D38" s="41"/>
      <c r="E38" s="41" t="s">
        <v>84</v>
      </c>
      <c r="F38" s="45"/>
      <c r="G38" s="42">
        <f t="shared" si="0"/>
        <v>0</v>
      </c>
      <c r="H38" s="41"/>
      <c r="I38" s="41"/>
    </row>
    <row r="39" s="16" customFormat="1" ht="20.1" customHeight="1" spans="1:9">
      <c r="A39" s="40">
        <v>3</v>
      </c>
      <c r="B39" s="46" t="s">
        <v>91</v>
      </c>
      <c r="C39" s="41"/>
      <c r="D39" s="41"/>
      <c r="E39" s="41" t="s">
        <v>49</v>
      </c>
      <c r="F39" s="45"/>
      <c r="G39" s="42">
        <f t="shared" si="0"/>
        <v>0</v>
      </c>
      <c r="H39" s="41"/>
      <c r="I39" s="41"/>
    </row>
    <row r="40" s="16" customFormat="1" ht="20.1" customHeight="1" spans="1:9">
      <c r="A40" s="40">
        <v>4</v>
      </c>
      <c r="B40" s="46" t="s">
        <v>92</v>
      </c>
      <c r="C40" s="41"/>
      <c r="D40" s="41"/>
      <c r="E40" s="41" t="s">
        <v>84</v>
      </c>
      <c r="F40" s="45"/>
      <c r="G40" s="42">
        <f t="shared" si="0"/>
        <v>0</v>
      </c>
      <c r="H40" s="41"/>
      <c r="I40" s="41">
        <v>0</v>
      </c>
    </row>
    <row r="41" s="16" customFormat="1" ht="32.1" customHeight="1" spans="1:9">
      <c r="A41" s="40">
        <v>5</v>
      </c>
      <c r="B41" s="46" t="s">
        <v>86</v>
      </c>
      <c r="C41" s="41"/>
      <c r="D41" s="41"/>
      <c r="E41" s="41"/>
      <c r="F41" s="45"/>
      <c r="G41" s="42">
        <f t="shared" si="0"/>
        <v>0</v>
      </c>
      <c r="H41" s="41"/>
      <c r="I41" s="41"/>
    </row>
    <row r="42" s="16" customFormat="1" ht="20.1" customHeight="1" spans="1:9">
      <c r="A42" s="40" t="s">
        <v>93</v>
      </c>
      <c r="B42" s="44" t="s">
        <v>94</v>
      </c>
      <c r="C42" s="41">
        <f t="shared" ref="C42:H42" si="5">SUM(C43:C46)</f>
        <v>0</v>
      </c>
      <c r="D42" s="91" t="s">
        <v>43</v>
      </c>
      <c r="E42" s="91" t="s">
        <v>43</v>
      </c>
      <c r="F42" s="45">
        <f t="shared" si="5"/>
        <v>0</v>
      </c>
      <c r="G42" s="42">
        <f t="shared" si="0"/>
        <v>0</v>
      </c>
      <c r="H42" s="41">
        <f t="shared" si="5"/>
        <v>0</v>
      </c>
      <c r="I42" s="41">
        <v>0</v>
      </c>
    </row>
    <row r="43" s="16" customFormat="1" ht="20.1" customHeight="1" spans="1:9">
      <c r="A43" s="40">
        <v>1</v>
      </c>
      <c r="B43" s="46" t="s">
        <v>95</v>
      </c>
      <c r="C43" s="41"/>
      <c r="D43" s="41"/>
      <c r="E43" s="41" t="s">
        <v>49</v>
      </c>
      <c r="F43" s="45"/>
      <c r="G43" s="42">
        <f t="shared" si="0"/>
        <v>0</v>
      </c>
      <c r="H43" s="41"/>
      <c r="I43" s="41"/>
    </row>
    <row r="44" s="16" customFormat="1" ht="20.1" customHeight="1" spans="1:9">
      <c r="A44" s="40">
        <v>2</v>
      </c>
      <c r="B44" s="46" t="s">
        <v>96</v>
      </c>
      <c r="C44" s="41"/>
      <c r="D44" s="41"/>
      <c r="E44" s="41"/>
      <c r="F44" s="45"/>
      <c r="G44" s="42">
        <f t="shared" si="0"/>
        <v>0</v>
      </c>
      <c r="H44" s="41"/>
      <c r="I44" s="41"/>
    </row>
    <row r="45" s="16" customFormat="1" ht="20.1" customHeight="1" spans="1:9">
      <c r="A45" s="40">
        <v>3</v>
      </c>
      <c r="B45" s="46" t="s">
        <v>97</v>
      </c>
      <c r="C45" s="41"/>
      <c r="D45" s="41"/>
      <c r="E45" s="41"/>
      <c r="F45" s="45"/>
      <c r="G45" s="42">
        <f t="shared" si="0"/>
        <v>0</v>
      </c>
      <c r="H45" s="41"/>
      <c r="I45" s="41"/>
    </row>
    <row r="46" s="16" customFormat="1" ht="32.1" customHeight="1" spans="1:9">
      <c r="A46" s="40">
        <v>4</v>
      </c>
      <c r="B46" s="46" t="s">
        <v>86</v>
      </c>
      <c r="C46" s="41"/>
      <c r="D46" s="41"/>
      <c r="E46" s="41"/>
      <c r="F46" s="45"/>
      <c r="G46" s="42">
        <f t="shared" si="0"/>
        <v>0</v>
      </c>
      <c r="H46" s="41"/>
      <c r="I46" s="41"/>
    </row>
    <row r="47" s="16" customFormat="1" ht="20.1" customHeight="1" spans="1:9">
      <c r="A47" s="40" t="s">
        <v>98</v>
      </c>
      <c r="B47" s="44" t="s">
        <v>99</v>
      </c>
      <c r="C47" s="41"/>
      <c r="D47" s="91" t="s">
        <v>43</v>
      </c>
      <c r="E47" s="91" t="s">
        <v>43</v>
      </c>
      <c r="F47" s="45"/>
      <c r="G47" s="42">
        <f t="shared" si="0"/>
        <v>0</v>
      </c>
      <c r="H47" s="41"/>
      <c r="I47" s="41"/>
    </row>
    <row r="48" s="16" customFormat="1" ht="20.1" customHeight="1" spans="1:9">
      <c r="A48" s="40" t="s">
        <v>100</v>
      </c>
      <c r="B48" s="43" t="s">
        <v>24</v>
      </c>
      <c r="C48" s="41">
        <f>C52</f>
        <v>1</v>
      </c>
      <c r="D48" s="91" t="s">
        <v>43</v>
      </c>
      <c r="E48" s="91" t="s">
        <v>43</v>
      </c>
      <c r="F48" s="45">
        <f>F52</f>
        <v>148.75</v>
      </c>
      <c r="G48" s="42">
        <f>F48/148.75*100%</f>
        <v>1</v>
      </c>
      <c r="H48" s="41">
        <f>H52</f>
        <v>10</v>
      </c>
      <c r="I48" s="41">
        <v>0</v>
      </c>
    </row>
    <row r="49" s="16" customFormat="1" ht="20.1" customHeight="1" spans="1:9">
      <c r="A49" s="40">
        <v>1</v>
      </c>
      <c r="B49" s="46" t="s">
        <v>101</v>
      </c>
      <c r="C49" s="41"/>
      <c r="D49" s="41"/>
      <c r="E49" s="41" t="s">
        <v>75</v>
      </c>
      <c r="F49" s="45"/>
      <c r="G49" s="42">
        <f t="shared" si="0"/>
        <v>0</v>
      </c>
      <c r="H49" s="41"/>
      <c r="I49" s="41"/>
    </row>
    <row r="50" s="16" customFormat="1" ht="20.1" customHeight="1" spans="1:9">
      <c r="A50" s="40">
        <v>2</v>
      </c>
      <c r="B50" s="46" t="s">
        <v>102</v>
      </c>
      <c r="C50" s="41"/>
      <c r="D50" s="41"/>
      <c r="E50" s="41" t="s">
        <v>75</v>
      </c>
      <c r="F50" s="45"/>
      <c r="G50" s="42">
        <f t="shared" si="0"/>
        <v>0</v>
      </c>
      <c r="H50" s="41"/>
      <c r="I50" s="41"/>
    </row>
    <row r="51" s="16" customFormat="1" ht="20.1" customHeight="1" spans="1:9">
      <c r="A51" s="40">
        <v>3</v>
      </c>
      <c r="B51" s="46" t="s">
        <v>103</v>
      </c>
      <c r="C51" s="41"/>
      <c r="D51" s="41"/>
      <c r="E51" s="41" t="s">
        <v>75</v>
      </c>
      <c r="F51" s="45"/>
      <c r="G51" s="42">
        <f t="shared" si="0"/>
        <v>0</v>
      </c>
      <c r="H51" s="41"/>
      <c r="I51" s="41"/>
    </row>
    <row r="52" s="16" customFormat="1" ht="20.1" customHeight="1" spans="1:9">
      <c r="A52" s="40">
        <v>4</v>
      </c>
      <c r="B52" s="47" t="s">
        <v>22</v>
      </c>
      <c r="C52" s="41">
        <v>1</v>
      </c>
      <c r="D52" s="41">
        <v>1</v>
      </c>
      <c r="E52" s="41" t="s">
        <v>79</v>
      </c>
      <c r="F52" s="45">
        <v>148.75</v>
      </c>
      <c r="G52" s="42">
        <f>F52/148.75*100%</f>
        <v>1</v>
      </c>
      <c r="H52" s="41">
        <v>10</v>
      </c>
      <c r="I52" s="41">
        <v>0</v>
      </c>
    </row>
    <row r="53" s="16" customFormat="1" ht="21" customHeight="1" spans="1:9">
      <c r="A53" s="40">
        <v>5</v>
      </c>
      <c r="B53" s="46" t="s">
        <v>104</v>
      </c>
      <c r="C53" s="41"/>
      <c r="D53" s="41"/>
      <c r="E53" s="41" t="s">
        <v>79</v>
      </c>
      <c r="F53" s="45"/>
      <c r="G53" s="42">
        <f t="shared" si="0"/>
        <v>0</v>
      </c>
      <c r="H53" s="41"/>
      <c r="I53" s="41"/>
    </row>
    <row r="54" s="16" customFormat="1" ht="20.1" customHeight="1" spans="1:9">
      <c r="A54" s="40" t="s">
        <v>105</v>
      </c>
      <c r="B54" s="43" t="s">
        <v>106</v>
      </c>
      <c r="C54" s="41">
        <f t="shared" ref="C54:H54" si="6">SUM(C55:C63)</f>
        <v>0</v>
      </c>
      <c r="D54" s="91" t="s">
        <v>43</v>
      </c>
      <c r="E54" s="91" t="s">
        <v>43</v>
      </c>
      <c r="F54" s="45">
        <f t="shared" si="6"/>
        <v>0</v>
      </c>
      <c r="G54" s="42">
        <f t="shared" si="0"/>
        <v>0</v>
      </c>
      <c r="H54" s="41">
        <f t="shared" si="6"/>
        <v>0</v>
      </c>
      <c r="I54" s="41">
        <v>0</v>
      </c>
    </row>
    <row r="55" s="16" customFormat="1" ht="20.1" customHeight="1" spans="1:9">
      <c r="A55" s="40">
        <v>1</v>
      </c>
      <c r="B55" s="46" t="s">
        <v>107</v>
      </c>
      <c r="C55" s="41"/>
      <c r="D55" s="41"/>
      <c r="E55" s="41" t="s">
        <v>56</v>
      </c>
      <c r="F55" s="45"/>
      <c r="G55" s="42">
        <f t="shared" si="0"/>
        <v>0</v>
      </c>
      <c r="H55" s="41"/>
      <c r="I55" s="41"/>
    </row>
    <row r="56" s="16" customFormat="1" ht="20.1" customHeight="1" spans="1:9">
      <c r="A56" s="40">
        <v>2</v>
      </c>
      <c r="B56" s="46" t="s">
        <v>108</v>
      </c>
      <c r="C56" s="41"/>
      <c r="D56" s="41"/>
      <c r="E56" s="41" t="s">
        <v>109</v>
      </c>
      <c r="F56" s="45"/>
      <c r="G56" s="42">
        <f t="shared" si="0"/>
        <v>0</v>
      </c>
      <c r="H56" s="41"/>
      <c r="I56" s="41"/>
    </row>
    <row r="57" s="16" customFormat="1" ht="20.1" customHeight="1" spans="1:9">
      <c r="A57" s="40">
        <v>3</v>
      </c>
      <c r="B57" s="46" t="s">
        <v>110</v>
      </c>
      <c r="C57" s="41"/>
      <c r="D57" s="41"/>
      <c r="E57" s="41" t="s">
        <v>109</v>
      </c>
      <c r="F57" s="45"/>
      <c r="G57" s="42">
        <f t="shared" si="0"/>
        <v>0</v>
      </c>
      <c r="H57" s="41"/>
      <c r="I57" s="41"/>
    </row>
    <row r="58" s="16" customFormat="1" ht="20.1" customHeight="1" spans="1:9">
      <c r="A58" s="40">
        <v>4</v>
      </c>
      <c r="B58" s="46" t="s">
        <v>111</v>
      </c>
      <c r="C58" s="41"/>
      <c r="D58" s="41"/>
      <c r="E58" s="41" t="s">
        <v>75</v>
      </c>
      <c r="F58" s="45"/>
      <c r="G58" s="42">
        <f t="shared" si="0"/>
        <v>0</v>
      </c>
      <c r="H58" s="41"/>
      <c r="I58" s="41"/>
    </row>
    <row r="59" s="16" customFormat="1" ht="20.1" customHeight="1" spans="1:9">
      <c r="A59" s="40">
        <v>5</v>
      </c>
      <c r="B59" s="46" t="s">
        <v>112</v>
      </c>
      <c r="C59" s="41"/>
      <c r="D59" s="41"/>
      <c r="E59" s="41" t="s">
        <v>109</v>
      </c>
      <c r="F59" s="45"/>
      <c r="G59" s="42">
        <f t="shared" si="0"/>
        <v>0</v>
      </c>
      <c r="H59" s="41"/>
      <c r="I59" s="41"/>
    </row>
    <row r="60" s="16" customFormat="1" ht="20.1" customHeight="1" spans="1:9">
      <c r="A60" s="40">
        <v>6</v>
      </c>
      <c r="B60" s="46" t="s">
        <v>113</v>
      </c>
      <c r="C60" s="41"/>
      <c r="D60" s="41"/>
      <c r="E60" s="41" t="s">
        <v>114</v>
      </c>
      <c r="F60" s="45"/>
      <c r="G60" s="42">
        <f t="shared" si="0"/>
        <v>0</v>
      </c>
      <c r="H60" s="41"/>
      <c r="I60" s="41"/>
    </row>
    <row r="61" s="16" customFormat="1" ht="20.1" customHeight="1" spans="1:9">
      <c r="A61" s="40">
        <v>7</v>
      </c>
      <c r="B61" s="46" t="s">
        <v>115</v>
      </c>
      <c r="C61" s="41"/>
      <c r="D61" s="41"/>
      <c r="E61" s="41" t="s">
        <v>109</v>
      </c>
      <c r="F61" s="45"/>
      <c r="G61" s="42">
        <f t="shared" si="0"/>
        <v>0</v>
      </c>
      <c r="H61" s="41"/>
      <c r="I61" s="41"/>
    </row>
    <row r="62" s="16" customFormat="1" ht="20.1" customHeight="1" spans="1:9">
      <c r="A62" s="40">
        <v>8</v>
      </c>
      <c r="B62" s="46" t="s">
        <v>116</v>
      </c>
      <c r="C62" s="41"/>
      <c r="D62" s="41"/>
      <c r="E62" s="41" t="s">
        <v>84</v>
      </c>
      <c r="F62" s="45"/>
      <c r="G62" s="42">
        <f t="shared" si="0"/>
        <v>0</v>
      </c>
      <c r="H62" s="41"/>
      <c r="I62" s="41"/>
    </row>
    <row r="63" s="16" customFormat="1" ht="28" customHeight="1" spans="1:9">
      <c r="A63" s="40">
        <v>9</v>
      </c>
      <c r="B63" s="46" t="s">
        <v>117</v>
      </c>
      <c r="C63" s="41"/>
      <c r="D63" s="41"/>
      <c r="E63" s="41" t="s">
        <v>109</v>
      </c>
      <c r="F63" s="45"/>
      <c r="G63" s="42">
        <f t="shared" si="0"/>
        <v>0</v>
      </c>
      <c r="H63" s="41"/>
      <c r="I63" s="41"/>
    </row>
    <row r="64" s="16" customFormat="1" ht="20.1" customHeight="1" spans="1:9">
      <c r="A64" s="40" t="s">
        <v>118</v>
      </c>
      <c r="B64" s="43" t="s">
        <v>119</v>
      </c>
      <c r="C64" s="41"/>
      <c r="D64" s="41"/>
      <c r="E64" s="91" t="s">
        <v>109</v>
      </c>
      <c r="F64" s="45"/>
      <c r="G64" s="42">
        <f t="shared" si="0"/>
        <v>0</v>
      </c>
      <c r="H64" s="41"/>
      <c r="I64" s="41"/>
    </row>
    <row r="65" s="16" customFormat="1" ht="20.1" customHeight="1" spans="1:9">
      <c r="A65" s="40" t="s">
        <v>120</v>
      </c>
      <c r="B65" s="43" t="s">
        <v>121</v>
      </c>
      <c r="C65" s="41"/>
      <c r="D65" s="91" t="s">
        <v>43</v>
      </c>
      <c r="E65" s="91" t="s">
        <v>43</v>
      </c>
      <c r="F65" s="45"/>
      <c r="G65" s="42">
        <f t="shared" si="0"/>
        <v>0</v>
      </c>
      <c r="H65" s="41"/>
      <c r="I65" s="41"/>
    </row>
    <row r="66" s="16" customFormat="1" ht="20.1" customHeight="1" spans="1:9">
      <c r="A66" s="40">
        <v>1</v>
      </c>
      <c r="B66" s="46" t="s">
        <v>122</v>
      </c>
      <c r="C66" s="41"/>
      <c r="D66" s="41"/>
      <c r="E66" s="41" t="s">
        <v>123</v>
      </c>
      <c r="F66" s="45"/>
      <c r="G66" s="42">
        <f t="shared" si="0"/>
        <v>0</v>
      </c>
      <c r="H66" s="41"/>
      <c r="I66" s="41"/>
    </row>
    <row r="67" s="16" customFormat="1" ht="20.1" customHeight="1" spans="1:9">
      <c r="A67" s="40">
        <v>2</v>
      </c>
      <c r="B67" s="46" t="s">
        <v>124</v>
      </c>
      <c r="C67" s="41"/>
      <c r="D67" s="41"/>
      <c r="E67" s="41" t="s">
        <v>123</v>
      </c>
      <c r="F67" s="45"/>
      <c r="G67" s="42">
        <f t="shared" si="0"/>
        <v>0</v>
      </c>
      <c r="H67" s="41"/>
      <c r="I67" s="41"/>
    </row>
    <row r="68" s="16" customFormat="1" ht="20.1" customHeight="1" spans="1:9">
      <c r="A68" s="40">
        <v>3</v>
      </c>
      <c r="B68" s="46" t="s">
        <v>125</v>
      </c>
      <c r="C68" s="41"/>
      <c r="D68" s="41"/>
      <c r="E68" s="41" t="s">
        <v>123</v>
      </c>
      <c r="F68" s="45"/>
      <c r="G68" s="42">
        <f t="shared" si="0"/>
        <v>0</v>
      </c>
      <c r="H68" s="41"/>
      <c r="I68" s="41"/>
    </row>
    <row r="69" s="16" customFormat="1" ht="20.1" customHeight="1" spans="1:9">
      <c r="A69" s="40">
        <v>4</v>
      </c>
      <c r="B69" s="46" t="s">
        <v>126</v>
      </c>
      <c r="C69" s="41"/>
      <c r="D69" s="41"/>
      <c r="E69" s="41" t="s">
        <v>123</v>
      </c>
      <c r="F69" s="45"/>
      <c r="G69" s="42">
        <f t="shared" si="0"/>
        <v>0</v>
      </c>
      <c r="H69" s="41"/>
      <c r="I69" s="41"/>
    </row>
    <row r="70" s="16" customFormat="1" ht="20.1" customHeight="1" spans="1:9">
      <c r="A70" s="40">
        <v>5</v>
      </c>
      <c r="B70" s="46" t="s">
        <v>127</v>
      </c>
      <c r="C70" s="41"/>
      <c r="D70" s="41"/>
      <c r="E70" s="41" t="s">
        <v>123</v>
      </c>
      <c r="F70" s="45"/>
      <c r="G70" s="42">
        <f t="shared" si="0"/>
        <v>0</v>
      </c>
      <c r="H70" s="41"/>
      <c r="I70" s="41"/>
    </row>
    <row r="71" s="16" customFormat="1" ht="20.1" customHeight="1" spans="1:9">
      <c r="A71" s="40">
        <v>6</v>
      </c>
      <c r="B71" s="46" t="s">
        <v>128</v>
      </c>
      <c r="C71" s="41"/>
      <c r="D71" s="41"/>
      <c r="E71" s="41" t="s">
        <v>123</v>
      </c>
      <c r="F71" s="45"/>
      <c r="G71" s="42">
        <f t="shared" ref="G71:G85" si="7">F71/3138.5675*100%</f>
        <v>0</v>
      </c>
      <c r="H71" s="41"/>
      <c r="I71" s="41"/>
    </row>
    <row r="72" s="16" customFormat="1" ht="20.1" customHeight="1" spans="1:9">
      <c r="A72" s="40">
        <v>7</v>
      </c>
      <c r="B72" s="46" t="s">
        <v>129</v>
      </c>
      <c r="C72" s="41"/>
      <c r="D72" s="41"/>
      <c r="E72" s="41" t="s">
        <v>123</v>
      </c>
      <c r="F72" s="45"/>
      <c r="G72" s="42">
        <f t="shared" si="7"/>
        <v>0</v>
      </c>
      <c r="H72" s="41"/>
      <c r="I72" s="41"/>
    </row>
    <row r="73" s="16" customFormat="1" ht="20.1" customHeight="1" spans="1:9">
      <c r="A73" s="40">
        <v>8</v>
      </c>
      <c r="B73" s="46" t="s">
        <v>130</v>
      </c>
      <c r="C73" s="41"/>
      <c r="D73" s="41"/>
      <c r="E73" s="41" t="s">
        <v>123</v>
      </c>
      <c r="F73" s="45"/>
      <c r="G73" s="42">
        <f t="shared" si="7"/>
        <v>0</v>
      </c>
      <c r="H73" s="41"/>
      <c r="I73" s="41"/>
    </row>
    <row r="74" s="16" customFormat="1" ht="20.1" customHeight="1" spans="1:9">
      <c r="A74" s="40" t="s">
        <v>131</v>
      </c>
      <c r="B74" s="43" t="s">
        <v>21</v>
      </c>
      <c r="C74" s="41">
        <f t="shared" ref="C74:H74" si="8">SUM(C75:C84)</f>
        <v>0</v>
      </c>
      <c r="D74" s="91" t="s">
        <v>43</v>
      </c>
      <c r="E74" s="91" t="s">
        <v>43</v>
      </c>
      <c r="F74" s="45">
        <f t="shared" si="8"/>
        <v>0</v>
      </c>
      <c r="G74" s="42">
        <f t="shared" si="7"/>
        <v>0</v>
      </c>
      <c r="H74" s="41">
        <f t="shared" si="8"/>
        <v>0</v>
      </c>
      <c r="I74" s="41">
        <v>0</v>
      </c>
    </row>
    <row r="75" s="16" customFormat="1" ht="20.1" customHeight="1" spans="1:9">
      <c r="A75" s="40">
        <v>1</v>
      </c>
      <c r="B75" s="46" t="s">
        <v>132</v>
      </c>
      <c r="C75" s="41"/>
      <c r="D75" s="91" t="s">
        <v>43</v>
      </c>
      <c r="E75" s="91" t="s">
        <v>43</v>
      </c>
      <c r="F75" s="45"/>
      <c r="G75" s="42">
        <f t="shared" si="7"/>
        <v>0</v>
      </c>
      <c r="H75" s="41"/>
      <c r="I75" s="41"/>
    </row>
    <row r="76" s="16" customFormat="1" ht="20.1" customHeight="1" spans="1:9">
      <c r="A76" s="40">
        <v>2</v>
      </c>
      <c r="B76" s="46" t="s">
        <v>133</v>
      </c>
      <c r="C76" s="41"/>
      <c r="D76" s="91" t="s">
        <v>43</v>
      </c>
      <c r="E76" s="91" t="s">
        <v>43</v>
      </c>
      <c r="F76" s="45"/>
      <c r="G76" s="42">
        <f t="shared" si="7"/>
        <v>0</v>
      </c>
      <c r="H76" s="41"/>
      <c r="I76" s="41"/>
    </row>
    <row r="77" s="16" customFormat="1" ht="20.1" customHeight="1" spans="1:9">
      <c r="A77" s="40">
        <v>3</v>
      </c>
      <c r="B77" s="46" t="s">
        <v>134</v>
      </c>
      <c r="C77" s="41"/>
      <c r="D77" s="41"/>
      <c r="E77" s="41"/>
      <c r="F77" s="45"/>
      <c r="G77" s="42">
        <f t="shared" si="7"/>
        <v>0</v>
      </c>
      <c r="H77" s="41"/>
      <c r="I77" s="41"/>
    </row>
    <row r="78" s="16" customFormat="1" ht="20.1" customHeight="1" spans="1:9">
      <c r="A78" s="40">
        <v>4</v>
      </c>
      <c r="B78" s="46" t="s">
        <v>135</v>
      </c>
      <c r="C78" s="41"/>
      <c r="D78" s="41"/>
      <c r="E78" s="41" t="s">
        <v>79</v>
      </c>
      <c r="F78" s="45"/>
      <c r="G78" s="42">
        <f t="shared" si="7"/>
        <v>0</v>
      </c>
      <c r="H78" s="41"/>
      <c r="I78" s="41"/>
    </row>
    <row r="79" s="16" customFormat="1" ht="20.1" customHeight="1" spans="1:9">
      <c r="A79" s="40">
        <v>5</v>
      </c>
      <c r="B79" s="46" t="s">
        <v>136</v>
      </c>
      <c r="C79" s="41"/>
      <c r="D79" s="41"/>
      <c r="E79" s="41" t="s">
        <v>54</v>
      </c>
      <c r="F79" s="45"/>
      <c r="G79" s="42">
        <f t="shared" si="7"/>
        <v>0</v>
      </c>
      <c r="H79" s="41"/>
      <c r="I79" s="41">
        <v>0</v>
      </c>
    </row>
    <row r="80" s="16" customFormat="1" ht="20.1" customHeight="1" spans="1:9">
      <c r="A80" s="40">
        <v>6</v>
      </c>
      <c r="B80" s="46" t="s">
        <v>137</v>
      </c>
      <c r="C80" s="41"/>
      <c r="D80" s="41"/>
      <c r="E80" s="41" t="s">
        <v>56</v>
      </c>
      <c r="F80" s="45"/>
      <c r="G80" s="42">
        <f t="shared" si="7"/>
        <v>0</v>
      </c>
      <c r="H80" s="41"/>
      <c r="I80" s="41"/>
    </row>
    <row r="81" s="16" customFormat="1" ht="32.1" customHeight="1" spans="1:9">
      <c r="A81" s="40">
        <v>7</v>
      </c>
      <c r="B81" s="46" t="s">
        <v>138</v>
      </c>
      <c r="C81" s="41"/>
      <c r="D81" s="41"/>
      <c r="E81" s="41" t="s">
        <v>84</v>
      </c>
      <c r="F81" s="45"/>
      <c r="G81" s="42">
        <f t="shared" si="7"/>
        <v>0</v>
      </c>
      <c r="H81" s="41"/>
      <c r="I81" s="41">
        <v>0</v>
      </c>
    </row>
    <row r="82" s="16" customFormat="1" ht="32.1" customHeight="1" spans="1:9">
      <c r="A82" s="40">
        <v>8</v>
      </c>
      <c r="B82" s="46" t="s">
        <v>139</v>
      </c>
      <c r="C82" s="41"/>
      <c r="D82" s="91" t="s">
        <v>43</v>
      </c>
      <c r="E82" s="91" t="s">
        <v>43</v>
      </c>
      <c r="F82" s="45"/>
      <c r="G82" s="42">
        <f t="shared" si="7"/>
        <v>0</v>
      </c>
      <c r="H82" s="41"/>
      <c r="I82" s="41"/>
    </row>
    <row r="83" s="16" customFormat="1" ht="32.1" customHeight="1" spans="1:9">
      <c r="A83" s="40">
        <v>9</v>
      </c>
      <c r="B83" s="46" t="s">
        <v>140</v>
      </c>
      <c r="C83" s="41"/>
      <c r="D83" s="91" t="s">
        <v>43</v>
      </c>
      <c r="E83" s="91" t="s">
        <v>43</v>
      </c>
      <c r="F83" s="45"/>
      <c r="G83" s="42">
        <f t="shared" si="7"/>
        <v>0</v>
      </c>
      <c r="H83" s="41"/>
      <c r="I83" s="41"/>
    </row>
    <row r="84" s="16" customFormat="1" ht="32.1" customHeight="1" spans="1:9">
      <c r="A84" s="40">
        <v>10</v>
      </c>
      <c r="B84" s="46" t="s">
        <v>141</v>
      </c>
      <c r="C84" s="41"/>
      <c r="D84" s="41"/>
      <c r="E84" s="41" t="s">
        <v>60</v>
      </c>
      <c r="F84" s="45"/>
      <c r="G84" s="42">
        <f t="shared" si="7"/>
        <v>0</v>
      </c>
      <c r="H84" s="41"/>
      <c r="I84" s="41"/>
    </row>
    <row r="85" s="16" customFormat="1" ht="20.1" customHeight="1" spans="1:9">
      <c r="A85" s="40" t="s">
        <v>142</v>
      </c>
      <c r="B85" s="43" t="s">
        <v>143</v>
      </c>
      <c r="C85" s="41">
        <v>0</v>
      </c>
      <c r="D85" s="41">
        <v>0</v>
      </c>
      <c r="E85" s="41" t="s">
        <v>79</v>
      </c>
      <c r="F85" s="45"/>
      <c r="G85" s="42">
        <f t="shared" si="7"/>
        <v>0</v>
      </c>
      <c r="H85" s="41"/>
      <c r="I85" s="41"/>
    </row>
  </sheetData>
  <mergeCells count="10">
    <mergeCell ref="A2:I2"/>
    <mergeCell ref="A3:I3"/>
    <mergeCell ref="G4:I4"/>
    <mergeCell ref="D5:E5"/>
    <mergeCell ref="F5:G5"/>
    <mergeCell ref="H5:I5"/>
    <mergeCell ref="A7:B7"/>
    <mergeCell ref="A5:A6"/>
    <mergeCell ref="B5:B6"/>
    <mergeCell ref="C5:C6"/>
  </mergeCells>
  <pageMargins left="0.75" right="0.75" top="1" bottom="1" header="0.5" footer="0.5"/>
  <headerFooter/>
  <ignoredErrors>
    <ignoredError sqref="G20 G36:G54 G8:G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2" sqref="C22"/>
    </sheetView>
  </sheetViews>
  <sheetFormatPr defaultColWidth="9" defaultRowHeight="13.5" outlineLevelRow="6" outlineLevelCol="7"/>
  <cols>
    <col min="1" max="1" width="11.375" customWidth="1"/>
    <col min="2" max="2" width="27.5" customWidth="1"/>
    <col min="3" max="3" width="11.5" customWidth="1"/>
    <col min="4" max="4" width="10.625" customWidth="1"/>
    <col min="5" max="5" width="20.25" customWidth="1"/>
    <col min="6" max="6" width="15.5" customWidth="1"/>
    <col min="7" max="7" width="15" customWidth="1"/>
  </cols>
  <sheetData>
    <row r="1" ht="24" customHeight="1" spans="1:1">
      <c r="A1" s="2" t="s">
        <v>144</v>
      </c>
    </row>
    <row r="2" ht="58" customHeight="1" spans="1:7">
      <c r="A2" s="3" t="s">
        <v>145</v>
      </c>
      <c r="B2" s="3"/>
      <c r="C2" s="3"/>
      <c r="D2" s="3"/>
      <c r="E2" s="3"/>
      <c r="F2" s="3"/>
      <c r="G2" s="3"/>
    </row>
    <row r="3" ht="21" customHeight="1" spans="1:7">
      <c r="A3" s="3"/>
      <c r="B3" s="3"/>
      <c r="C3" s="3"/>
      <c r="D3" s="3"/>
      <c r="E3" s="4" t="s">
        <v>146</v>
      </c>
      <c r="F3" s="4"/>
      <c r="G3" s="3"/>
    </row>
    <row r="4" ht="24" customHeight="1" spans="1:8">
      <c r="A4" s="5" t="s">
        <v>3</v>
      </c>
      <c r="B4" s="6" t="s">
        <v>147</v>
      </c>
      <c r="C4" s="6" t="s">
        <v>148</v>
      </c>
      <c r="D4" s="7" t="s">
        <v>149</v>
      </c>
      <c r="E4" s="8"/>
      <c r="F4" s="9"/>
      <c r="G4" s="10" t="s">
        <v>150</v>
      </c>
      <c r="H4" s="1"/>
    </row>
    <row r="5" ht="48" customHeight="1" spans="1:8">
      <c r="A5" s="5"/>
      <c r="B5" s="5"/>
      <c r="C5" s="5"/>
      <c r="D5" s="5" t="s">
        <v>16</v>
      </c>
      <c r="E5" s="6" t="s">
        <v>151</v>
      </c>
      <c r="F5" s="6" t="s">
        <v>152</v>
      </c>
      <c r="G5" s="11"/>
      <c r="H5" s="1"/>
    </row>
    <row r="6" s="1" customFormat="1" ht="33" customHeight="1" spans="1:7">
      <c r="A6" s="12" t="s">
        <v>16</v>
      </c>
      <c r="B6" s="12"/>
      <c r="C6" s="12">
        <f>C7</f>
        <v>1</v>
      </c>
      <c r="D6" s="12">
        <f>D7</f>
        <v>148.75</v>
      </c>
      <c r="E6" s="12">
        <f>E7</f>
        <v>96</v>
      </c>
      <c r="F6" s="12">
        <f>F7</f>
        <v>52.75</v>
      </c>
      <c r="G6" s="13"/>
    </row>
    <row r="7" s="1" customFormat="1" ht="45" customHeight="1" spans="1:7">
      <c r="A7" s="14">
        <v>1</v>
      </c>
      <c r="B7" s="14" t="s">
        <v>153</v>
      </c>
      <c r="C7" s="14">
        <v>1</v>
      </c>
      <c r="D7" s="14">
        <f>SUM(E7:F7)</f>
        <v>148.75</v>
      </c>
      <c r="E7" s="14">
        <v>96</v>
      </c>
      <c r="F7" s="14">
        <v>52.75</v>
      </c>
      <c r="G7" s="15"/>
    </row>
  </sheetData>
  <mergeCells count="8">
    <mergeCell ref="A2:G2"/>
    <mergeCell ref="E3:F3"/>
    <mergeCell ref="D4:F4"/>
    <mergeCell ref="A6:B6"/>
    <mergeCell ref="A4:A5"/>
    <mergeCell ref="B4:B5"/>
    <mergeCell ref="C4:C5"/>
    <mergeCell ref="G4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项目计划</vt:lpstr>
      <vt:lpstr>资金安排</vt:lpstr>
      <vt:lpstr>资金分配计划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2020-12-29T03:41:00Z</dcterms:created>
  <dcterms:modified xsi:type="dcterms:W3CDTF">2021-01-18T14:20:17Z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