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04"/>
  </bookViews>
  <sheets>
    <sheet name="项目情况统计表" sheetId="1" r:id="rId1"/>
  </sheets>
  <externalReferences>
    <externalReference r:id="rId2"/>
    <externalReference r:id="rId3"/>
  </externalReferences>
  <definedNames>
    <definedName name="_xlnm._FilterDatabase" localSheetId="0" hidden="1">项目情况统计表!$A$5:$Z$104</definedName>
    <definedName name="_xlnm.Print_Titles" localSheetId="0">项目情况统计表!$5:$5</definedName>
  </definedNames>
  <calcPr calcId="144525"/>
</workbook>
</file>

<file path=xl/sharedStrings.xml><?xml version="1.0" encoding="utf-8"?>
<sst xmlns="http://schemas.openxmlformats.org/spreadsheetml/2006/main" count="1008" uniqueCount="324">
  <si>
    <t>附件2</t>
  </si>
  <si>
    <t>且末县2018年度项目情况统计表</t>
  </si>
  <si>
    <t>单位：万元</t>
  </si>
  <si>
    <t>序号</t>
  </si>
  <si>
    <t>县（市）</t>
  </si>
  <si>
    <t>批复文号</t>
  </si>
  <si>
    <t>项目编号</t>
  </si>
  <si>
    <t>项目名称</t>
  </si>
  <si>
    <t>项目类型</t>
  </si>
  <si>
    <t>项目子类型</t>
  </si>
  <si>
    <t>项目启动时间</t>
  </si>
  <si>
    <t>总投资</t>
  </si>
  <si>
    <t>资金来源</t>
  </si>
  <si>
    <t>竣工决算价</t>
  </si>
  <si>
    <t>投入使用时间</t>
  </si>
  <si>
    <t>是否为易地扶贫搬迁后扶项目</t>
  </si>
  <si>
    <t>是否形成扶贫资产</t>
  </si>
  <si>
    <t>修改
内容</t>
  </si>
  <si>
    <t>修改
原因</t>
  </si>
  <si>
    <t>乡镇</t>
  </si>
  <si>
    <t>村</t>
  </si>
  <si>
    <t>中央财政专项</t>
  </si>
  <si>
    <t>自治区财政专项</t>
  </si>
  <si>
    <t>地债资金</t>
  </si>
  <si>
    <t>其他涉农整合</t>
  </si>
  <si>
    <t>行业配套</t>
  </si>
  <si>
    <t>援疆资金</t>
  </si>
  <si>
    <t>地县配套</t>
  </si>
  <si>
    <t>其它</t>
  </si>
  <si>
    <t>且末县</t>
  </si>
  <si>
    <t>且扶贫办发〔2018〕75号</t>
  </si>
  <si>
    <t>5700000347687984</t>
  </si>
  <si>
    <t>产业项目</t>
  </si>
  <si>
    <t>种植养殖加工服务</t>
  </si>
  <si>
    <t>是</t>
  </si>
  <si>
    <t>阿羌镇</t>
  </si>
  <si>
    <t>阿羌村、依山干村、萨尔干吉村、喀特勒什村</t>
  </si>
  <si>
    <t>购买青海臧种公羊588只，每只补助1700元，户均3只，扶持发展196户贫困户进行品种改良，其中阿羌村100户，依山干村23户，萨尔干吉村23户，喀特勒什村50户。</t>
  </si>
  <si>
    <t>5700000347670209</t>
  </si>
  <si>
    <t>否</t>
  </si>
  <si>
    <t>萨尔干吉村</t>
  </si>
  <si>
    <t>扶持发展31户贫困户种植冬季香蒜250亩，每亩发放香蒜种子100公斤，每公斤补助20元，每亩补助香蒜种子2000元，按照每户实际种植面积发放。</t>
  </si>
  <si>
    <t>5700000347666423</t>
  </si>
  <si>
    <t>依山干村</t>
  </si>
  <si>
    <t>扶持发展34户贫困户种植冬季香蒜250亩，每亩发放香蒜种子100公斤，每公斤补助20元，每亩补助香蒜种子2000元，按照每户实际种植面积发放。</t>
  </si>
  <si>
    <t>且扶贫办发〔2018〕76号</t>
  </si>
  <si>
    <t>5700000347673882</t>
  </si>
  <si>
    <t>阿羌镇阿羌村、依山干村、萨尔干吉村、喀特勒什村</t>
  </si>
  <si>
    <t>购买M001/GSS45-4型号蒜种分瓣分级机1台，补助4.5万元，购买2BU-9A型号大蒜播种机1台，每台补助19万元，购置的机械由镇人民政府统一管理，产权归属建档立卡贫困户(其中：阿羌村30户，依山干村34户，萨尔干吉村31户，喀特勒什村15户）。贫困户免费使用。对2018年种植冬蒜的65户贫困户，每户补助价值1000元的蒜种，每公斤蒜种20元，每户补助50公斤。其中萨尔干吉村31户，依山干村34户。</t>
  </si>
  <si>
    <t>5700000347672703</t>
  </si>
  <si>
    <t>采购池田400型背负式割草机154台，每台补助1300元，每户发放1台，其中阿羌村63台、依山干村25台、萨尔干吉村26台、喀特勒什村40台。</t>
  </si>
  <si>
    <t>且扶贫办发〔2018〕25号</t>
  </si>
  <si>
    <t>5700000288211325</t>
  </si>
  <si>
    <t>阿羌镇阿羌村，萨尔干吉村，依山干村，喀特勒什村</t>
  </si>
  <si>
    <t>修建暧圈58座，每座150平方米，每平方米补助200元，每户1座;购买天康牌颗粒饲料7.6吨颗粒饲料，每公斤1.3元，每户发放价值172元颗粒饲料。阿羌村23座，萨尔干吉村10座，依山干村10座，喀特勒什村15座。</t>
  </si>
  <si>
    <t>5700000288171942</t>
  </si>
  <si>
    <t>库拉木勒克乡</t>
  </si>
  <si>
    <t>库拉木勒克乡木布拉克村、巴什克其克村</t>
  </si>
  <si>
    <t>购买且末羊2-4岁生产母羊1300只，每只补贴1000元，户均发放7只，巴什克其克村99户户其木布拉克村82户。</t>
  </si>
  <si>
    <t>5700000288172269</t>
  </si>
  <si>
    <t>阿克亚村、江尕勒萨依村</t>
  </si>
  <si>
    <t>购买且末羊2-4岁生产母羊1000只，每只1000元，户均发放13只。阿克亚村34户贫困户、江尕勒萨依村41户贫困户</t>
  </si>
  <si>
    <t>5700000347806200</t>
  </si>
  <si>
    <t>其木布拉克村</t>
  </si>
  <si>
    <t>购买2-4岁龄生产母羊（且末羊）500只，每只补助1000元，每户均发放6-7只</t>
  </si>
  <si>
    <t>5700000347805750</t>
  </si>
  <si>
    <t>巴什克其克村</t>
  </si>
  <si>
    <t>购买2岁生产母羊(且末羊)500只，每只羊补助1000元,户均发放5-6只</t>
  </si>
  <si>
    <t>5700000347807641</t>
  </si>
  <si>
    <t>库拉木勒克村、阿克亚村、江尕勒萨依村</t>
  </si>
  <si>
    <t>购买2-4岁龄生产母羊(且末羊)1000只，每只羊补助1000元，户均发放6-7只。库拉木勒克村85户贫困户、阿克亚村34户贫困户、江尕勒萨依村41户贫困户</t>
  </si>
  <si>
    <t>5700000347809484</t>
  </si>
  <si>
    <t>阿克亚村</t>
  </si>
  <si>
    <t>购买2岁以上且末羊生产母羊300只，每只补助1000元，户均发放8-9只。</t>
  </si>
  <si>
    <t>5700000347810027</t>
  </si>
  <si>
    <t>库拉木勒克村</t>
  </si>
  <si>
    <t>购买2岁以上且末羊生产母羊700只，每只补助1000元，户均发放8-9只。</t>
  </si>
  <si>
    <t>5700000288175489</t>
  </si>
  <si>
    <t>奥依亚依拉克镇</t>
  </si>
  <si>
    <t>奥依亚依拉克镇色日克阔勒村</t>
  </si>
  <si>
    <t>购买且末羊2-4岁龄生产母羊650只，每只补助1000元，户均发放9只。</t>
  </si>
  <si>
    <t>5700000288175589</t>
  </si>
  <si>
    <t>布谷纳村</t>
  </si>
  <si>
    <t>购买且末羊2-4岁龄生产母羊650只，每只补助1000元，户均发放8只。</t>
  </si>
  <si>
    <t>5700000288175675</t>
  </si>
  <si>
    <t>奥依亚依拉克镇苏塘村</t>
  </si>
  <si>
    <t>购买土驴2-4岁龄生产母驴100头，每头补助7000元，每户1头，每年可创收6000元。</t>
  </si>
  <si>
    <t>5700000288176425</t>
  </si>
  <si>
    <t>奥依亚依拉克镇阿尔帕村、奥依亚伊拉克村</t>
  </si>
  <si>
    <t>购买且末羊2-4岁龄生产母羊550只，每只补助1000元，户均发放5只，奥依亚伊拉克村200只，阿尔帕村350只</t>
  </si>
  <si>
    <t>5700000347688267</t>
  </si>
  <si>
    <t>阿尔帕村、奥依亚依拉克村</t>
  </si>
  <si>
    <t>购买100峰骆驼，每峰补助1万元，总共发放97户，每户1-2峰，其中：阿尔帕村63户（2户发2峰），奥依亚依拉克村34户（1户发2峰）。3户因家中生产资料较少，贫困程度较深，由村民代报大会研究多补助1峰骆驼，促使其增收致富</t>
  </si>
  <si>
    <t>5700000347682444</t>
  </si>
  <si>
    <t>奥依亚依拉克村、色日克阔勒村、布古纳村、苏塘村、阿尔帕村</t>
  </si>
  <si>
    <t>为确保山上转场羊群和山下育肥羊群的饲草储备工作，提高贫困户对芦苇采收工作的积极性。计划对今年贫困户收割饲草芦苇10000吨进行奖励补助，贫困户每收割1吨饲草芦苇补助100元。</t>
  </si>
  <si>
    <t>5700000347691958</t>
  </si>
  <si>
    <t>奥依亚依拉克镇布古纳村</t>
  </si>
  <si>
    <t>购买2-4岁龄生产母羊(且末羊)500只，每只补助1000元,户均发放8只。</t>
  </si>
  <si>
    <t>5700000347688184</t>
  </si>
  <si>
    <t>色日克阔勒村</t>
  </si>
  <si>
    <t>5700000416555029</t>
  </si>
  <si>
    <t>阿克提坎墩乡</t>
  </si>
  <si>
    <t>阿克提坎墩乡
托格拉克艾格勒村</t>
  </si>
  <si>
    <t>计划购买枣树挖坑机(常青品牌CWK-0.6型号）、起苗机(常青品牌CQM型号）各6台，挖坑机每台0.5万元，起苗机每套17.83万元。用于大树移植，优化种植模式，便于管理，改善枣树生长环境，提高品质。所需资金110万元，162户贫困户受益，由合作社统一管理经营，实行有偿服务，实现盈利后，合作社占有20%股份，用于工资，机械保养维修、管理等费用。贫困户按自己分配的股金实行盈利分红，预计每户贫困户一年收益1000元。</t>
  </si>
  <si>
    <t>5700000288175040</t>
  </si>
  <si>
    <t>阿克提坎墩村</t>
  </si>
  <si>
    <t>计划购买红枣喷药（水）机械(富士特品牌FST-30D型号）设备12台，每台2.5万元，用于有机红枣生产的叶面肥（水）喷洒，提高坐果率，改善品质。需要30万元，资产属于贫困户，由合作社统一管理，组建红枣管理服务队，统一有偿服务，按服务面积进行收费，合作社占有20%股份用于管理费用，贫困户占有80%股份，该设备每年纯利润的80%由贫困户进行分红收益。</t>
  </si>
  <si>
    <t>5700000347347554</t>
  </si>
  <si>
    <t>购买型号160型号挖掘机2台，用于枣树移栽机配套使用，每台补助38万元，补助资金76万元。机械设备归80户贫困户所有，由村委会安排专人进行管理，贫困户免费使用，节约生产成本，按天或小时计算收费，收取的40%的费用除去正常维护运营费用后剩余的60%费用于贫困户分红，户均每年分红1000元。</t>
  </si>
  <si>
    <t>5700000347348442</t>
  </si>
  <si>
    <t>托格拉克艾格勒村</t>
  </si>
  <si>
    <t>购买9FQ-5型号饲料粉碎机5台，每台补助4000元。机械设备所有权归50户贫困户所有，由村委会统一管理，安排专人负责操作，在畜牧养殖小区进行饲料加工，贫困户无偿使用，非贫困户有偿使用，收取的费用用于机械的日常维护。</t>
  </si>
  <si>
    <t>5700000384082743</t>
  </si>
  <si>
    <t>阿克提坎墩乡
阿克提坎墩村、伊斯克吾塔克村</t>
  </si>
  <si>
    <t>发展标准化香蒜种植50亩，每亩补助蒜种100公斤，每公斤补助20元，每亩补助2000元，总共购买香蒜种子5吨。按照贫困户实际种植面积进行补贴。其中：阿克提坎墩村8户、伊斯克吾塔克村12户。</t>
  </si>
  <si>
    <t>5700000384069598</t>
  </si>
  <si>
    <t>阿克提坎墩乡托格拉克艾格勒村、阿克提坎墩村</t>
  </si>
  <si>
    <t>购买2岁以上且末羊种公羊85只，每只补助1700元，每户发放1只，共发放85户。其中：托格拉克艾格勒村80户、阿克提坎墩村5户。</t>
  </si>
  <si>
    <t>5700000347348464</t>
  </si>
  <si>
    <t>购买2-4岁龄生产母羊(且末羊)400只，每只补助1000元，每户10只，发给托格拉克艾格勒村40户贫困户养殖，签订养殖协议，强化监督。加强技术指导，跟踪服务，发展生产，实现增收。</t>
  </si>
  <si>
    <t>且扶贫办发【2018】125号</t>
  </si>
  <si>
    <t>5700000947516213</t>
  </si>
  <si>
    <t>阿克提坎墩乡托格拉克艾格勒村</t>
  </si>
  <si>
    <t>购买生产母羊（2-4岁、且末羊）380只，每只1100元，发放35户，其中34户发放11只，1户发放6只。发展畜牧养殖每户可以收益2000-3000元。扶持有养殖能力的深度贫困户。</t>
  </si>
  <si>
    <t>且扶贫办发【2018】120号</t>
  </si>
  <si>
    <t>5700000363117545</t>
  </si>
  <si>
    <t>购买生产母羊（2-4岁、且末羊）60只，每只1100元，发放6户，其中5户发11只，1户发5只。发展畜牧养殖每户可以收益2000-3000元。扶持有养殖能力的深度贫困户。</t>
  </si>
  <si>
    <t>且民宗字【2018】21号</t>
  </si>
  <si>
    <t>5700000347348628</t>
  </si>
  <si>
    <t>建设总面积3335平方米的温室大棚10座，配套棉被、棚膜及卷扬设备等，受益贫困户10户， 每座5万元，计：50万元</t>
  </si>
  <si>
    <t>5700000475591572</t>
  </si>
  <si>
    <t>琼库勒乡</t>
  </si>
  <si>
    <t>琼库勒村</t>
  </si>
  <si>
    <t>购买2岁以上且末羊生产母羊300只，每只补助1000元，扶持30户，每户发放10只。</t>
  </si>
  <si>
    <t>5700000348038337</t>
  </si>
  <si>
    <t>琼库勒乡欧吐拉艾日克村</t>
  </si>
  <si>
    <t xml:space="preserve">扶持22户有特长的贫困户发展乡村旅游业，每户补助12890元，合计28.36万元。其中：1、扶持10户发展农家乐餐饮业，购买餐具补助资金2800元，保鲜柜每台补助资金4740元，休闲桌椅每套补助资金1850元，冷柜每台补助资金3500元。2、扶持4户贫困户制作酸奶，购买制作酸奶设备4台，每台补助12890元，共51560元。3、扶持5户贫困户通过打特色馕增收致富，制作馕坑5个并配套打馕相关配套设备，每户补助资金12890元。4、购买旅游休闲街观光马车3辆，扶持3户，每户补助12890元。
</t>
  </si>
  <si>
    <t>5700000348038021</t>
  </si>
  <si>
    <t>琼库勒乡欧吐拉艾日克村、琼库勒村、克亚克勒克村、墩买里村</t>
  </si>
  <si>
    <t>购买195套红枣管护工具，（大力士剪、高枝剪、摘心剪、修枝剪、锯子、环拨器、人字梯），每户发放1套，每户补助700元，发放给195户贫困户。其中：欧吐拉艾日克村120户，琼库勒村40户，墩买里村25户，克亚克勒克村10户。</t>
  </si>
  <si>
    <t>5700000288209894</t>
  </si>
  <si>
    <t>新建80平方米畜牧暖圈44座，每平方米补助160元，每座补助1.25万元，每户1座。</t>
  </si>
  <si>
    <t>5700000288207652</t>
  </si>
  <si>
    <t>购买西门塔尔2岁龄生产母牛125头，每头补助1万元，每户发放一头。</t>
  </si>
  <si>
    <t>5700000348039573</t>
  </si>
  <si>
    <t>琼库勒乡琼库勒村、墩买里村、克亚克勒克村、欧吐拉艾日克村</t>
  </si>
  <si>
    <t>购买背负式芦苇割草机（池田400型）31台，每台补助1300元，每户1台，发放31户。欧吐拉艾日克村20户、琼库勒村6户、墩买里村3户、克亚克勒克村2户。</t>
  </si>
  <si>
    <t>5700000471051053</t>
  </si>
  <si>
    <t>欧吐拉艾日克村</t>
  </si>
  <si>
    <t>购买2岁以上生产母羊(且末羊)500只，每只补助1000元，每户10只，发放50户，每户补助10000元。发展畜牧养殖每户可以收益500-1000元。</t>
  </si>
  <si>
    <t>5700000348038665</t>
  </si>
  <si>
    <t>发展庭院经济28户，每户补助1万元，共28万元。主要对贫困户院内进行统一规划，配套设施建设菜园工程，每户补助资金2500元；葡萄架建设，发展长20米，木架结构，每户补助资金1650元；养殖小苑黑鸡，每户50只，单价17元，每户补助资金850元；肉鸽每户50对，每对100元，每户补助资金5000元等。</t>
  </si>
  <si>
    <t>5700000295572151</t>
  </si>
  <si>
    <t>克亚克勒克村、琼库勒村、墩买里村</t>
  </si>
  <si>
    <t>购买西门塔尔2岁龄生产母牛60头，每头补助1万元，每户发放一头。琼库勒村30户、墩买里村20户、克亚克勒克村10户。</t>
  </si>
  <si>
    <t>5700000348039436</t>
  </si>
  <si>
    <t>琼库勒乡琼库勒村、墩买里村、克亚克勒克村</t>
  </si>
  <si>
    <t>购买17个月以上西门塔尔生产母牛26头，每头补助10000元，每户1头，发放26户，每户补助10000元。扶持琼库勒村15户、墩买里村6户、克亚克勒克村5户；发展畜牧养殖每户可以收益3000-5000元。</t>
  </si>
  <si>
    <t>5700000288179250</t>
  </si>
  <si>
    <t>塔提让镇</t>
  </si>
  <si>
    <t>塔提让镇色日克布央村</t>
  </si>
  <si>
    <t>计划共投资26万元：移栽红枣大树155亩，需移栽红枣大树10385株，每株10元、每亩67株，每亩红枣树成本670元（人工费、运费、挖坑、挖树），155亩需投资10.4万元。每吨2000元，每亩预计投入价值1008元的有机肥（安琪酵母福邦有机肥），155亩需投资15.6万元，共36户受益。</t>
  </si>
  <si>
    <t>5700000288179474</t>
  </si>
  <si>
    <t>塔提让镇台吐库勒村、巴什塔提让村、色日克布央村、阿亚克塔提让村</t>
  </si>
  <si>
    <t>购买西门塔尔2-3岁龄生产母牛37头，每头补助1万元，每户发放1头。巴什塔提让村6户、色日克布央村15户、阿亚克塔提让村10户、台吐库勒村6户。</t>
  </si>
  <si>
    <t>5700000288179585</t>
  </si>
  <si>
    <t>阿亚克塔提让村</t>
  </si>
  <si>
    <t>计划共投资17万元：移栽红枣大树100亩，需移栽红枣大树6700株，每株10元、每亩67株，每亩红枣树成本670元（人工费、运费、挖坑、挖树等），100亩需投资6.7万元。每亩预计投入价值1030元的有机肥（安琪酵母福邦有机肥），100亩需投资10.3万元，共26户受益。</t>
  </si>
  <si>
    <t>5700000288179760</t>
  </si>
  <si>
    <t>阿德热斯曼村</t>
  </si>
  <si>
    <t>计划共投资50万元：移栽红枣大树300亩，需移栽红枣大树20100株，每株10元、每亩67株，每亩红枣树成本670元（人工费、运费、挖坑、挖树等），300亩需投资20.1万元。每亩预计投入价值891元的有机肥（安琪酵母福邦有机肥）和105.6元的农家肥，300亩需投资29.9万元，共33户受益。</t>
  </si>
  <si>
    <t>5700000288179850</t>
  </si>
  <si>
    <t>塔提让镇巴什塔提让村、阿德热斯曼村</t>
  </si>
  <si>
    <t>发展香蒜种植139亩，购买大蒜种子13900公斤，每公斤补助15.1元，每亩发放100公斤，受益贫困户46户，巴什塔提让村15户、阿德热斯曼村31户</t>
  </si>
  <si>
    <t>5700000347843899</t>
  </si>
  <si>
    <t>巴什塔提让村、台吐库勒村、色日布央克村、阿亚克塔提让村</t>
  </si>
  <si>
    <t>购买2-4岁龄生产母羊(且末羊)400只，每只补助1000元，每户10只，40户贫困户收益，其中台吐库勒村3户，巴什塔提让村4户，色日布央克村21户，阿亚克塔提让村12户。</t>
  </si>
  <si>
    <t>5700000347844478</t>
  </si>
  <si>
    <t>发展标准化香蒜种植175亩，每亩补助100公斤蒜种，每公斤补助20元，每亩补助2000元，总共购买大蒜种子17500公斤，按照贫困户实际种植面积进行补贴。其中：巴什塔提让村10户、阿德热斯曼村25户。</t>
  </si>
  <si>
    <t>5700000347844641</t>
  </si>
  <si>
    <t>塔提让镇阿亚克塔提让村、色日布央村</t>
  </si>
  <si>
    <t>按照五个一标准发展庭院经济，既：一架葡萄：计划投入2000元，建设长不小于5米，宽度不小于3米葡萄架；一座拱棚：计划投入7000元建设80平方米蔬菜小拱棚，利用农户小拱棚购买种植芹菜、辣子、西红柿、萝卜、皮牙子、白菜等蔬菜种子；一片果园：计划投入1000元结合红枣大树移栽发展一片有机红枣园；一群家禽：每户投入900元，帮助每户养殖鸡或鹅不少于50只；一座禽舍：每户投入1400元建设30平方米禽舍。合计每户补助12300元，计划发展16户贫困户发展庭院经济。其中：阿亚克塔提让村7户、色日布央村9户。</t>
  </si>
  <si>
    <t>5700000347844767</t>
  </si>
  <si>
    <t>塔提让镇巴什塔提让村、色日布央村、阿亚克塔提让村</t>
  </si>
  <si>
    <t>购买18个月以上西门塔尔怀胎生产母牛55头，每头补助1.2万元，每户发放1头。其中：巴什塔提让村5头、色日布央村30头、阿亚克塔提让村20头。</t>
  </si>
  <si>
    <t>5700000347846582</t>
  </si>
  <si>
    <t>塔提让镇巴什塔提让村、台吐库勒村、阿亚克塔提让村、阿德热斯曼村</t>
  </si>
  <si>
    <t>购买池田400型背负式割草机76台，每户1台、发放76户，每台补助1300元，其中：阿德热斯曼村30台、巴什塔提让镇10台、台吐库勒村6台、阿亚克塔提让村30台。</t>
  </si>
  <si>
    <t>5700000384900186</t>
  </si>
  <si>
    <t>塔提让镇阿德热斯曼村、阿亚克塔提让村</t>
  </si>
  <si>
    <t>购买生产母羊（2-4岁、且末羊）540只，每只1100元，户均发放10只，发放54户，其中阿亚克塔提让村20户、色日布央村28户。发展畜牧养殖每户可以收益2000元。重点扶持有畜牧养殖经验贫困户。</t>
  </si>
  <si>
    <t>5700000288173139</t>
  </si>
  <si>
    <t>阔什萨特玛乡</t>
  </si>
  <si>
    <t>阔什萨特玛乡阔什萨特玛村、阿勒玛铁热木村</t>
  </si>
  <si>
    <t>购买164头西门塔尔、黑白花一岁半以至五岁生产母牛，每户发放1头，每头补助10000元，阔什萨特玛村109户，阿勒玛铁热木村55户。</t>
  </si>
  <si>
    <t>5700000288172535</t>
  </si>
  <si>
    <t>阔什萨特玛乡阔什萨特玛村、托盖苏拉克村、阿勒玛铁热木村</t>
  </si>
  <si>
    <t>为152户贫困户发展香蒜种植304亩，户均种植2亩，每亩补助2500元。其中购买香蒜种子18.5吨，每公斤22元，每户发放大蒜种子120公斤，合计40.7万元；购买恒欣远大生物有机肥214吨，每吨1650元，发放有机肥1.408吨，合计35.31万元。其中阔什萨特玛村种植42户，阿勒玛铁热木村50户，托盖苏拉克村60户。</t>
  </si>
  <si>
    <t>5700000347343157</t>
  </si>
  <si>
    <t>阔什萨特玛村、阿勒玛铁热木村</t>
  </si>
  <si>
    <t>发展标准化香蒜种植500亩，每亩补助100公斤蒜种，每公斤补助20元，每亩补助2000元，户均5亩，总共受益100户贫困户。按照贫困户实际种植面积进行补贴。其中：阔什萨特玛村50户、阿勒玛铁热木村50户。</t>
  </si>
  <si>
    <t>5700000347595505</t>
  </si>
  <si>
    <t>阔什萨特玛村、阿勒玛铁热木村、托盖苏拉克村</t>
  </si>
  <si>
    <t>购买-4岁西蒙塔尔生产母牛100头，每头补助10000元，每户1头。阔什萨特玛村25头；阿勒玛铁热木村20头；托盖苏拉克村55头；项目建成后，有效增加贫困户家庭收入，帮助贫困户增收致富，巩固脱贫措施。</t>
  </si>
  <si>
    <t>且扶贫办发【2018】124号</t>
  </si>
  <si>
    <t>5700000362916239</t>
  </si>
  <si>
    <t>阔什萨特玛乡阿勒玛铁热木村、阔什萨特玛村、托盖苏拉克村</t>
  </si>
  <si>
    <t>购买生产母羊（2-4岁、且末羊）570只，每只补助1100元，每户发放10只，分发给57户贫困户。其中：阿勒玛铁热木村15户，阔什萨特玛村15户，托盖苏拉克村20户</t>
  </si>
  <si>
    <t>5700000288196607</t>
  </si>
  <si>
    <t>巴格艾日克乡</t>
  </si>
  <si>
    <t>巴格艾日克乡江大铁日木村</t>
  </si>
  <si>
    <t>对30户贫困户进行种植香蒜，每户种植1亩（枣地套种，白地播种均可），蒜种20元/kg,每亩地播种71kg蒜种，每亩需补助1420元，0.74万元购买肥料（钾肥140元/袋子，尿素100元/袋，）每户各发放一袋，项目实施过程中如有结余资金，继续购买肥料。</t>
  </si>
  <si>
    <t>5700000288197029</t>
  </si>
  <si>
    <t>巴格艾日克乡科台买艾日克、巴格艾日克村、阿其玛艾日克、克仁艾日克村、其盖喀什村</t>
  </si>
  <si>
    <t>新建简易畜牧棚圈91座，每座85㎡，每平米补助200元，每座补助1.7万元，每户1座。科台买艾日克10户、巴格艾日克村8户、阿其玛艾日克8户、克仁艾日克村10户、其盖喀什村47户，江大铁日木村8户。项目剩余0.3万元，购买链条锁91条。</t>
  </si>
  <si>
    <t>5700000347456257</t>
  </si>
  <si>
    <t>巴格艾日克乡克仁艾日村，阿琪玛艾日克村，巴格艾日克村，其盖喀什村。科台买艾日克村，江大铁日木村</t>
  </si>
  <si>
    <t>购买2-4岁龄生产母羊(且末羊)220只，每只补助1000元；购买61台背负式割草机，每台1300元。22户未脱贫户每户发放10只羊、1台背负式割草机，39户已脱贫户每户发放1台背负式割草机。克仁艾日村8户，阿琪玛艾日克村11户，巴格艾日克村15户，其盖喀什村3户。科台买艾日克村12户，江大铁日木村12户。</t>
  </si>
  <si>
    <t>5700000347455193</t>
  </si>
  <si>
    <t>巴格艾日克乡阿琪玛艾日克村，科台买艾日克村，巴格艾日克村，江大铁热木村，克仁艾日克村</t>
  </si>
  <si>
    <t>购买（喜民牌9fq-680）粉碎机20台,每台补助5000元，产权归现有贫困户所有，委托村委会进行管理，贫困户家庭免费无偿使用，（阿琪玛艾日克村2台，科台买艾日克村5台，巴格艾日克村5台，江大铁热木村5台，克仁艾日克村3台）</t>
  </si>
  <si>
    <t>5700000347450132</t>
  </si>
  <si>
    <t>巴格艾日克乡江大铁日木村、科台买艾日克村、克仁艾日克村</t>
  </si>
  <si>
    <t>按照标准化有机枣园5*2模式，对19户贫困户进行红枣大树移栽定植，移栽面积65亩，每亩移栽66棵红枣树，每棵补助10元（含挖运费），每亩补助660元，合计4.3万元。依据贫困户实际种植面积按标准进行补助。其中：江大铁日村7户，16.4亩；克仁7户，26.6亩，科台买艾日克村5户，22亩。</t>
  </si>
  <si>
    <t>5700000347450410</t>
  </si>
  <si>
    <t>巴格艾日克乡巴格艾日克村、其盖喀什村、科台买艾日克村</t>
  </si>
  <si>
    <t>修建40㎡小拱棚（含棉盖）68座，每座补助5000元，每户1座。巴格艾日克村15户、其盖喀什村30户、科台买艾日克村23户。</t>
  </si>
  <si>
    <t>5700000347450925</t>
  </si>
  <si>
    <t>巴格艾日克乡巴格艾日克村，江大铁日木村，克仁艾日克村</t>
  </si>
  <si>
    <t>购买2岁以上且末羊生产母羊590只，每只补助1000元，每户发放10只，发放59户。其中：巴格艾日克村38户，江大铁日木村18户，克仁艾日克村3户，总共59万元。</t>
  </si>
  <si>
    <t>5700000347451436</t>
  </si>
  <si>
    <t>巴格艾日克乡巴格艾日克村、江大铁日木村</t>
  </si>
  <si>
    <t>购买139-F型背负式割草机60台，每台补助1300元，每户发放1台。其中巴格艾日克村29台，江大铁日木村16台、科台买艾日克村15台。</t>
  </si>
  <si>
    <t>5700000288173307</t>
  </si>
  <si>
    <t>托格拉克勒克乡</t>
  </si>
  <si>
    <t>托格拉克勒克乡兰干村</t>
  </si>
  <si>
    <t>购买西门塔尔2岁龄以上含2岁生产母牛86头，每头10000元，每户1头，发放86户，每户补助10000元。发展畜牧养殖一年每户可以受益5000元。</t>
  </si>
  <si>
    <t>5700000347919195</t>
  </si>
  <si>
    <t>购买2-4岁生产母羊(且末羊)240只，每只补助1000元，每户10只，发放24户，每户补助10000元。发展畜牧养殖每户可以收益2000-3000元。重点扶持在集中养殖小区安排有羊圈的贫困户。</t>
  </si>
  <si>
    <t>5700000347919753</t>
  </si>
  <si>
    <t>阿日希村、阔什艾日克村、托格拉克勒克村、扎滚鲁克村、加瓦艾日克村</t>
  </si>
  <si>
    <t>购买2-4岁生产母羊(且末羊)300只，每只补助1000元，每户10只，发放30户，每户补助10000元。阿日希村9户、阔什艾日克村10户、托格拉克勒克村6户、扎滚鲁克村4户、加瓦艾日克村1户；发展畜牧养殖每户可以收益2000-3000元。重点扶持在集中养殖小区安排有羊圈的贫困户，对无劳动力的可由村委会安排托管。</t>
  </si>
  <si>
    <t>5700000288182585</t>
  </si>
  <si>
    <t>发展香蒜种植100亩，购买香蒜种子10吨，每亩发放100公斤种子，每公斤补助25元，按照每户种植面积按照每亩2500元进行补助。</t>
  </si>
  <si>
    <t>5700000288177084</t>
  </si>
  <si>
    <t>购买红枣打药机50台(庆丰品牌DYJ-80-450型号），每台2000元，分发给50户贫困户管理使用。手扶自走式旋耕机50台(全柴牌全柴-101型号），每台5000元，分发给50户贫困户管理使用。农户可以节约资金1000元</t>
  </si>
  <si>
    <t>5700000288175807</t>
  </si>
  <si>
    <t>托格拉克勒克乡兰干村、阿日希村、扎滚鲁克村、托格拉克勒克村、阔什艾日克村</t>
  </si>
  <si>
    <t>计划投资25万元，购买（喜民牌9FQ-680型号）秸秆粉碎机50台，每台5000元，分发给50户贫困户管理使用。可以实现每户降低饲草料成本1000元。其中兰干村30户、阿日希村5户、扎滚鲁克村2户、托格拉克勒克村5户、阔什艾日克村8户</t>
  </si>
  <si>
    <t>5700000347918466</t>
  </si>
  <si>
    <t>购买背负式芦苇割草机（池田400型）200台，每台补助1300元，每户1台，发放200户，每户补助1300元。发展畜牧养殖，解决饲草料收割问题。</t>
  </si>
  <si>
    <t>5700000288173600</t>
  </si>
  <si>
    <t>购买新一代多肽品牌有机肥200吨，每吨1200元，给有机枣园的贫困户每户2吨，发放100户。农户可以提高产量50公斤，每户可以受益1000元。</t>
  </si>
  <si>
    <t>5700000288173880</t>
  </si>
  <si>
    <t>阿日希村、扎滚鲁克村、托格拉克勒克村、阔什艾日克村、兰干村</t>
  </si>
  <si>
    <t>购买优质且末羊2岁龄以上含2岁生产母羊300只，每只1000元，每户10只，发放30户，阿日希村5户，扎滚鲁克村2户、托格拉克勒克村5户、阔什艾日克村8户，兰干村10户。</t>
  </si>
  <si>
    <t>5700000347917587</t>
  </si>
  <si>
    <t>兰干村</t>
  </si>
  <si>
    <t>购买2岁以上且末羊生产母羊1000只，每只补助1000元，每户发放10只，发放100户，每户补助10000元。重点扶持有畜牧养殖经验，在集中养殖小区安排有羊圈的贫困户，进行集中规模化管理和饲养。</t>
  </si>
  <si>
    <t>5700000475521827</t>
  </si>
  <si>
    <t>购买生产母羊（2-4岁、且末羊）574只，每只1100元，发放57户,其中53户每户发放10只，4户发放11只。发展畜牧养殖每户可以收益2000-3000元。扶持有养殖能力的深度贫困户。</t>
  </si>
  <si>
    <t>5700000347597350</t>
  </si>
  <si>
    <t>英吾斯塘乡</t>
  </si>
  <si>
    <t>阿瓦提村、吐排吾斯塘村、英吾斯塘村、艾盖西铁热木村、塔格艾日克村、科台买艾日克村</t>
  </si>
  <si>
    <t>购买18个月以上西门塔尔牛生产母牛100头，每头补10000元，每户发放1头 。其中：阿瓦提村15户，科台买艾日克村村16户，吐排吾斯塘村8户，塔格艾日克村6户，英吾斯塘村9户，铁日格勒库勒克村5户，艾盖西铁日木村41户。</t>
  </si>
  <si>
    <t>5700000288179454</t>
  </si>
  <si>
    <t>英吾斯塘乡阿瓦提村、科台买艾日克村、吐排吾斯塘村、塔格艾日克村、英吾斯塘村、铁日格勒克库勒村、艾盖希铁日木村</t>
  </si>
  <si>
    <t>购买且末羊2岁龄以上生产母羊798只，每只补助1000元，每户发放6只。购买金维正大牌育肥饲料400袋，每袋补助130元，户均发放3袋（50公斤/袋）。阿瓦提村19户、科台买艾日克村24户、吐排吾斯塘村14户、塔格艾日克村8户，英吾斯塘村14户，铁日格勒克库勒村10户，艾盖希铁日木村44户。</t>
  </si>
  <si>
    <t>5700000347597435</t>
  </si>
  <si>
    <t>英吾斯塘乡阿瓦提村，科台买艾日克村村，吐排吾斯塘村，塔格艾日克村，英吾斯塘村，铁日格勒库勒克村，艾盖西铁日木村</t>
  </si>
  <si>
    <t>为全乡138户贫困户发放且末种公羊，1户1只，每只补助1800元，其中阿瓦提村19户，科台买艾日克村村19户，吐排吾斯塘村10户，塔格艾日克村9户，英吾斯塘村12户，铁日格勒库勒克村9户，艾盖西铁日木村60户。为116户贫困户发放背负式芦苇收割机，每户1台，每台补助1300元，其中阿瓦提村17户，科台买艾日克村村22户，吐排吾斯塘村8户，塔格艾日克村10户，英吾斯塘村12户，铁日格勒库勒克村4户，艾盖西铁日木村43户。</t>
  </si>
  <si>
    <t>5700000374014238</t>
  </si>
  <si>
    <t>为48户贫困户发放12个月岁龄以上生产母牛，每户一头，每头补助1.2万元</t>
  </si>
  <si>
    <t>5700000288179324</t>
  </si>
  <si>
    <t>购买西门塔尔牛2岁龄生产母牛115头，每头补助1万元，每户发放1头。阿瓦提村11户、科台买艾日克村19户、吐排吾斯塘村11户、塔格艾日克村4户，英吾斯塘村8户，铁日格勒克库勒村5户，艾盖希铁日木村57户。</t>
  </si>
  <si>
    <t>且民宗字〔2018〕28号</t>
  </si>
  <si>
    <t>5700000475602807</t>
  </si>
  <si>
    <t>为阿瓦提村新建红枣晒场1500平方米，每平方米300元，计45万元，可以提供30个贫困户的就业</t>
  </si>
  <si>
    <t>资金用途</t>
  </si>
  <si>
    <t>项目管理费</t>
  </si>
  <si>
    <t>扶贫办</t>
  </si>
  <si>
    <t>且末县扶贫办</t>
  </si>
  <si>
    <t>5700000347404272</t>
  </si>
  <si>
    <t>阿热勒乡</t>
  </si>
  <si>
    <t>阿热勒乡古再勒村</t>
  </si>
  <si>
    <t>计划投资37万元购买香蒜种子12吨，购买黑金子牌有机肥60吨，每吨1200元，引导贫困户种植香蒜，每户发放大蒜种子200公斤，发放有机肥1吨，提高亩产效益。每户补助6200元。项目建成后，有效增加贫困户人均收入。</t>
  </si>
  <si>
    <t>5700000347404465</t>
  </si>
  <si>
    <t>计划投资17万元购买新一代多肽有机肥140吨，每吨1200元，建档立卡贫困户推广有机枣园建设，每户补助有机肥2吨，补助有机枣园70户，每户补助2400元。项目建成后提高红枣收入，有效增加贫困户收入</t>
  </si>
  <si>
    <t>5700000347404676</t>
  </si>
  <si>
    <t>购买杂交西门塔尔2-6岁龄以内生产母牛（带牛犊）43头，每头生产母牛补助13000元，每户发放1头。</t>
  </si>
  <si>
    <t>5700000347404987</t>
  </si>
  <si>
    <t>阿热勒乡阿热勒村、亚喀吾斯塘村</t>
  </si>
  <si>
    <t>计划投资31万元购买香蒜种子10吨，购买黑金子牌有机肥50吨，每吨1200元，引导贫困户种植香蒜，每户发放大蒜种子200公斤，发放有机肥1吨，提高亩产效益。每户补助6200元。项目建成后，有效增加贫困户人均收入。其中阿热勒村补助25户，亚喀吾斯塘村补助25户。</t>
  </si>
  <si>
    <t>5700000347405301</t>
  </si>
  <si>
    <t>购买杂交西门塔尔2-6岁龄生产母牛（带牛犊）22头，每头生产母牛补助13000元，每户发放1头，阿热勒村11户，亚喀吾斯塘村11。</t>
  </si>
  <si>
    <t>5700000347322071</t>
  </si>
  <si>
    <t>阿热勒乡古再勒村、阿热勒村
亚喀吾斯塘村</t>
  </si>
  <si>
    <t>购买116套优质红枣管护工具（大力士剪、高枝剪、摘心剪、修枝剪、锯子、环拨器、人字梯），每户发放一套，每户补助700元，发放给116户贫困户。其中：古再勒村66户，阿热勒村25户，亚喀吾斯塘村25户。</t>
  </si>
  <si>
    <t>5700000347325726</t>
  </si>
  <si>
    <t>购买112台STK768红枣机动喷雾器，每台补助1050元，每户发放1台。其中：古再勒村62户，阿热勒村25户，亚喀吾斯塘村25户。</t>
  </si>
  <si>
    <t>5700000347325790</t>
  </si>
  <si>
    <t>阿热勒乡阿热勒村、亚喀吾斯塘村、古再勒村</t>
  </si>
  <si>
    <t>购买18个月以上杂交西门塔尔生产母牛（带牛犊）30头，每头补助1.4万元，每户发放1头，总共受益30户贫困户。其中：古再勒村20户，阿热勒村5户，亚喀吾斯塘村5户。</t>
  </si>
  <si>
    <t>5700000347325846</t>
  </si>
  <si>
    <t>阿热勒村、亚喀吾斯塘村、古再勒村</t>
  </si>
  <si>
    <t>购买2岁以上且末羊生产母羊600只，每只补助1000元，每户发放20只。其中：古再勒村20户，阿热勒村5户，亚喀吾斯塘村5户。</t>
  </si>
  <si>
    <t>5700000347325893</t>
  </si>
  <si>
    <t>提前购买20吨冬蒜种子待秋季发放给100户贫困户进行种植，每户发放冬蒜种子200公斤，每公斤冬蒜种子补助20元。古再勒村60户，阿热勒村20户，亚喀吾斯塘村20户</t>
  </si>
  <si>
    <t>且民宗字【2018】38号</t>
  </si>
  <si>
    <t>5700000348178879</t>
  </si>
  <si>
    <t>古再勒村</t>
  </si>
  <si>
    <t>为50户贫困户每户修建一座100平方米蔬菜拱棚，共50座，每座拱棚补助1万，计50万元</t>
  </si>
  <si>
    <t>且民宗字【2018】37号</t>
  </si>
  <si>
    <t>5700000348177615</t>
  </si>
  <si>
    <t>购买良种怀胎生产母驴41头，其中购买2头种公驴，每户贫困户发放良种怀胎怀胎母驴1头，每头良种怀胎母驴补助12000元，每头种公驴补贴16000元，共计50万元</t>
  </si>
  <si>
    <t>巴发改农经【2018】34号</t>
  </si>
  <si>
    <t>5700000229660281</t>
  </si>
  <si>
    <t>且末县2018年自治区地方政府债券资金异地扶贫搬迁项目（1570万元）</t>
  </si>
  <si>
    <t>易地扶贫搬迁</t>
  </si>
  <si>
    <t>集中安置</t>
  </si>
  <si>
    <t>住建局</t>
  </si>
  <si>
    <t>5700000229634211</t>
  </si>
  <si>
    <t>5700000229647669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</si>
</sst>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6"/>
      <name val="黑体"/>
      <charset val="134"/>
    </font>
    <font>
      <sz val="14"/>
      <name val="黑体"/>
      <charset val="134"/>
    </font>
    <font>
      <b/>
      <sz val="26"/>
      <name val="方正小标宋_GBK"/>
      <charset val="134"/>
    </font>
    <font>
      <sz val="10"/>
      <name val="黑体"/>
      <charset val="134"/>
    </font>
    <font>
      <b/>
      <sz val="18"/>
      <name val="宋体"/>
      <charset val="134"/>
      <scheme val="minor"/>
    </font>
    <font>
      <b/>
      <sz val="17"/>
      <name val="宋体"/>
      <charset val="134"/>
      <scheme val="minor"/>
    </font>
    <font>
      <sz val="14"/>
      <name val="方正黑体_GBK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18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11" applyFont="1" applyFill="1" applyBorder="1" applyAlignment="1">
      <alignment horizontal="center" vertical="center" wrapText="1"/>
    </xf>
    <xf numFmtId="177" fontId="9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  <xf numFmtId="0" fontId="9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33;&#30446;&#20449;&#24687;_20200911&#65288;1&#65289;\_____202009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1.17&#65288;1&#65289;\_____202009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信息_1 (3)"/>
      <sheetName val="项目信息_1 (2)"/>
      <sheetName val="项目信息_1"/>
    </sheetNames>
    <sheetDataSet>
      <sheetData sheetId="0" refreshError="1"/>
      <sheetData sheetId="1" refreshError="1">
        <row r="1">
          <cell r="A1" t="str">
            <v>项目编号</v>
          </cell>
          <cell r="B1" t="str">
            <v>项目类型</v>
          </cell>
          <cell r="C1" t="str">
            <v>项目子类型</v>
          </cell>
          <cell r="D1" t="str">
            <v>项目名称</v>
          </cell>
        </row>
        <row r="2">
          <cell r="A2" t="str">
            <v>5700000500905501</v>
          </cell>
          <cell r="B2" t="str">
            <v>产业项目</v>
          </cell>
          <cell r="C2" t="str">
            <v>种植养殖加工服务</v>
          </cell>
          <cell r="D2" t="str">
            <v>且末县_产业扶贫_2017年底脱贫攻坚大蒜种植能手奖励金</v>
          </cell>
        </row>
        <row r="3">
          <cell r="A3" t="str">
            <v>5700000505271318</v>
          </cell>
          <cell r="B3" t="str">
            <v>产业项目</v>
          </cell>
          <cell r="C3" t="str">
            <v>种植养殖加工服务</v>
          </cell>
          <cell r="D3" t="str">
            <v>且末县_产业扶贫_县级配套资金阿羌村购买农机具</v>
          </cell>
        </row>
        <row r="4">
          <cell r="A4" t="str">
            <v>5700000506377656</v>
          </cell>
          <cell r="B4" t="str">
            <v>产业项目</v>
          </cell>
          <cell r="C4" t="str">
            <v>种植养殖加工服务</v>
          </cell>
          <cell r="D4" t="str">
            <v>且末县_产业扶贫_琼库勒乡2018年扶贫整改1</v>
          </cell>
        </row>
        <row r="5">
          <cell r="A5" t="str">
            <v>5700000506485908</v>
          </cell>
          <cell r="B5" t="str">
            <v>产业项目</v>
          </cell>
          <cell r="C5" t="str">
            <v>种植养殖加工服务</v>
          </cell>
          <cell r="D5" t="str">
            <v>且末县_产业扶贫_县级配套资金塔提让镇2018年扶贫整改资金</v>
          </cell>
        </row>
        <row r="6">
          <cell r="A6" t="str">
            <v>5700000506546247</v>
          </cell>
          <cell r="B6" t="str">
            <v>产业项目</v>
          </cell>
          <cell r="C6" t="str">
            <v>种植养殖加工服务</v>
          </cell>
          <cell r="D6" t="str">
            <v>且末县_产业扶贫_县级配套资金2018年阿羌镇养殖小区基础设施建设项目</v>
          </cell>
        </row>
        <row r="7">
          <cell r="A7" t="str">
            <v>5700000506587324</v>
          </cell>
          <cell r="B7" t="str">
            <v>产业项目</v>
          </cell>
          <cell r="C7" t="str">
            <v>种植养殖加工服务</v>
          </cell>
          <cell r="D7" t="str">
            <v>且末县_产业扶贫_库拉木勒克乡2018年扶贫项目县级配套资金</v>
          </cell>
        </row>
        <row r="8">
          <cell r="A8" t="str">
            <v>5700000506626234</v>
          </cell>
          <cell r="B8" t="str">
            <v>产业项目</v>
          </cell>
          <cell r="C8" t="str">
            <v>种植养殖加工服务</v>
          </cell>
          <cell r="D8" t="str">
            <v>且末县_产业扶贫_畜牧兽医局2018年扶贫项目县级配套资金</v>
          </cell>
        </row>
        <row r="9">
          <cell r="A9" t="str">
            <v>5700000506667173</v>
          </cell>
          <cell r="B9" t="str">
            <v>产业项目</v>
          </cell>
          <cell r="C9" t="str">
            <v>种植养殖加工服务</v>
          </cell>
          <cell r="D9" t="str">
            <v>且末县_产业扶贫_琼库勒乡2018年扶贫项目县级配套资金</v>
          </cell>
        </row>
        <row r="10">
          <cell r="A10" t="str">
            <v>5700000507239045</v>
          </cell>
          <cell r="B10" t="str">
            <v>产业项目</v>
          </cell>
          <cell r="C10" t="str">
            <v>种植养殖加工服务</v>
          </cell>
          <cell r="D10" t="str">
            <v>且末县_产业扶贫_且末县县级配套资金2018年养殖小区基础设施建设</v>
          </cell>
        </row>
        <row r="11">
          <cell r="A11" t="str">
            <v>5700000505951418</v>
          </cell>
          <cell r="B11" t="str">
            <v>教育扶贫</v>
          </cell>
          <cell r="C11" t="str">
            <v>其他教育扶贫</v>
          </cell>
          <cell r="D11" t="str">
            <v>且末县_教育扶贫_县级配套资金2018年春季学期建档立卡贫困户在校生教育资助</v>
          </cell>
        </row>
        <row r="12">
          <cell r="A12" t="str">
            <v>5700000506046152</v>
          </cell>
          <cell r="B12" t="str">
            <v>教育扶贫</v>
          </cell>
          <cell r="C12" t="str">
            <v>其他教育扶贫</v>
          </cell>
          <cell r="D12" t="str">
            <v>且末县_教育扶贫_县级配套资金2018年建档立卡贫困户在校生教育资助</v>
          </cell>
        </row>
        <row r="13">
          <cell r="A13" t="str">
            <v>5700000506091693</v>
          </cell>
          <cell r="B13" t="str">
            <v>健康扶贫</v>
          </cell>
          <cell r="C13" t="str">
            <v>参加意外保险</v>
          </cell>
          <cell r="D13" t="str">
            <v>且末县_金融扶贫_县级配套资金建档立卡贫困人口参加城乡医疗保险经费</v>
          </cell>
        </row>
        <row r="14">
          <cell r="A14" t="str">
            <v>5700000506160514</v>
          </cell>
          <cell r="B14" t="str">
            <v>健康扶贫</v>
          </cell>
          <cell r="C14" t="str">
            <v>参加意外保险</v>
          </cell>
          <cell r="D14" t="str">
            <v>且末县_金融扶贫_县级配套资金2018年建档立卡贫困人口医疗保障资金</v>
          </cell>
        </row>
        <row r="15">
          <cell r="A15" t="str">
            <v>5700000506205752</v>
          </cell>
          <cell r="B15" t="str">
            <v>健康扶贫</v>
          </cell>
          <cell r="C15" t="str">
            <v>参加意外保险</v>
          </cell>
          <cell r="D15" t="str">
            <v>且末县_金融扶贫_县级配套资金2018年建档立卡贫困人口医疗保险经费</v>
          </cell>
        </row>
        <row r="16">
          <cell r="A16" t="str">
            <v>5700000506329446</v>
          </cell>
          <cell r="B16" t="str">
            <v>健康扶贫</v>
          </cell>
          <cell r="C16" t="str">
            <v>参加意外保险</v>
          </cell>
          <cell r="D16" t="str">
            <v>且末县_金融扶贫_县级配套资金2018年建档立卡贫困人口养老保险资金</v>
          </cell>
        </row>
        <row r="17">
          <cell r="A17" t="str">
            <v>5700000505179034</v>
          </cell>
          <cell r="B17" t="str">
            <v>金融扶贫</v>
          </cell>
          <cell r="C17" t="str">
            <v>扶贫小额信贷贴息</v>
          </cell>
          <cell r="D17" t="str">
            <v>且末县_金融扶贫_2018年第一季度小额信贷贴息</v>
          </cell>
        </row>
        <row r="18">
          <cell r="A18" t="str">
            <v>5700000505236303</v>
          </cell>
          <cell r="B18" t="str">
            <v>金融扶贫</v>
          </cell>
          <cell r="C18" t="str">
            <v>扶贫小额信贷贴息</v>
          </cell>
          <cell r="D18" t="str">
            <v>且末县_金融扶贫_2018年第二季度扶贫小额贷款贴息</v>
          </cell>
        </row>
        <row r="19">
          <cell r="A19" t="str">
            <v>5700000505381450</v>
          </cell>
          <cell r="B19" t="str">
            <v>金融扶贫</v>
          </cell>
          <cell r="C19" t="str">
            <v>扶贫小额信贷贴息</v>
          </cell>
          <cell r="D19" t="str">
            <v>且末县_金融扶贫_2018年扶贫小额信贷第三季度贴息</v>
          </cell>
        </row>
        <row r="20">
          <cell r="A20" t="str">
            <v>5700000506250921</v>
          </cell>
          <cell r="B20" t="str">
            <v>金融扶贫</v>
          </cell>
          <cell r="C20" t="str">
            <v>扶贫小额信贷贴息</v>
          </cell>
          <cell r="D20" t="str">
            <v>且末县_金融扶贫_县级配套资金2018年第四季度小额扶贫贷款贴息</v>
          </cell>
        </row>
        <row r="21">
          <cell r="A21" t="str">
            <v>5700000505341175</v>
          </cell>
          <cell r="B21" t="str">
            <v>村基础设施</v>
          </cell>
          <cell r="C21" t="str">
            <v>其他</v>
          </cell>
          <cell r="D21" t="str">
            <v>且末县_基础设施_县级配套资金阿热勒乡养殖小区场地平整项目</v>
          </cell>
        </row>
        <row r="22">
          <cell r="A22" t="str">
            <v>5700000506522142</v>
          </cell>
          <cell r="B22" t="str">
            <v>村基础设施</v>
          </cell>
          <cell r="C22" t="str">
            <v>其他</v>
          </cell>
          <cell r="D22" t="str">
            <v>且末县_村基础设施_县级配套资金2019年英吾斯塘乡养殖小区基础设施建设</v>
          </cell>
        </row>
        <row r="23">
          <cell r="A23" t="str">
            <v>5700000288175040</v>
          </cell>
          <cell r="B23" t="str">
            <v>产业项目</v>
          </cell>
          <cell r="C23" t="str">
            <v>种植养殖加工服务</v>
          </cell>
          <cell r="D23" t="str">
            <v>且末县-阿克提坎墩乡_产业扶贫_阿克提坎墩乡阿克提坎墩村2018年有机红枣管理技术推广应用项目（中央资金）</v>
          </cell>
        </row>
        <row r="24">
          <cell r="A24" t="str">
            <v>5700000347347554</v>
          </cell>
          <cell r="B24" t="str">
            <v>产业项目</v>
          </cell>
          <cell r="C24" t="str">
            <v>种植养殖加工服务</v>
          </cell>
          <cell r="D24" t="str">
            <v>且末县-阿克提坎墩乡_产业扶贫_阿克提坎墩乡2018年中央财政专项扶贫新增资金林果机械项目（76万元）</v>
          </cell>
        </row>
        <row r="25">
          <cell r="A25" t="str">
            <v>5700000347348442</v>
          </cell>
          <cell r="B25" t="str">
            <v>产业项目</v>
          </cell>
          <cell r="C25" t="str">
            <v>种植养殖加工服务</v>
          </cell>
          <cell r="D25" t="str">
            <v>且末县-阿克提坎墩乡_产业扶贫_阿克提坎墩乡2018年中央财政专项扶贫新增资金饲料粉碎机项目（2万元）</v>
          </cell>
        </row>
        <row r="26">
          <cell r="A26" t="str">
            <v>5700000347348464</v>
          </cell>
          <cell r="B26" t="str">
            <v>产业项目</v>
          </cell>
          <cell r="C26" t="str">
            <v>种植养殖加工服务</v>
          </cell>
          <cell r="D26" t="str">
            <v>且末县_产业扶贫_阿克提坎墩乡2018年自治州资金畜禽养殖（生产母羊）项目（40万元）</v>
          </cell>
        </row>
        <row r="27">
          <cell r="A27" t="str">
            <v>5700000347348628</v>
          </cell>
          <cell r="B27" t="str">
            <v>产业项目</v>
          </cell>
          <cell r="C27" t="str">
            <v>种植养殖加工服务</v>
          </cell>
          <cell r="D27" t="str">
            <v>且末县-阿克提坎墩乡_产业扶贫_阿克提坎墩乡2018年中央提前下达（少数民族发展资金）项目（50万元）</v>
          </cell>
        </row>
        <row r="28">
          <cell r="A28" t="str">
            <v>5700000363117545</v>
          </cell>
          <cell r="B28" t="str">
            <v>产业项目</v>
          </cell>
          <cell r="C28" t="str">
            <v>种植养殖加工服务</v>
          </cell>
          <cell r="D28" t="str">
            <v>且末县-阿克提坎墩乡_产业扶贫_自治州资金（再分配）庭院经济发展托格拉克艾格勒村生产母羊项目</v>
          </cell>
        </row>
        <row r="29">
          <cell r="A29" t="str">
            <v>5700000384069598</v>
          </cell>
          <cell r="B29" t="str">
            <v>产业项目</v>
          </cell>
          <cell r="C29" t="str">
            <v>种植养殖加工服务</v>
          </cell>
          <cell r="D29" t="str">
            <v>且末县-阿克提坎墩乡_产业扶贫_阿克提坎墩乡2018年中央财政专项扶贫新增资金畜禽养殖（种公羊）项目</v>
          </cell>
        </row>
        <row r="30">
          <cell r="A30" t="str">
            <v>5700000384082743</v>
          </cell>
          <cell r="B30" t="str">
            <v>产业项目</v>
          </cell>
          <cell r="C30" t="str">
            <v>种植养殖加工服务</v>
          </cell>
          <cell r="D30" t="str">
            <v>且末县-阿克提坎墩乡_产业扶贫_阿克提坎墩乡2018年中央财政专项扶贫新增资金香蒜种植项目（1.75万元）</v>
          </cell>
        </row>
        <row r="31">
          <cell r="A31" t="str">
            <v>5700000416555029</v>
          </cell>
          <cell r="B31" t="str">
            <v>产业项目</v>
          </cell>
          <cell r="C31" t="str">
            <v>种植养殖加工服务</v>
          </cell>
          <cell r="D31" t="str">
            <v>且末县-阿克提坎墩乡_产业扶贫_阿克提坎墩乡2018年中央提前下达资金枣树移栽机项目（110万元）</v>
          </cell>
        </row>
        <row r="32">
          <cell r="A32" t="str">
            <v>5700000947516213</v>
          </cell>
          <cell r="B32" t="str">
            <v>产业项目</v>
          </cell>
          <cell r="C32" t="str">
            <v>种植养殖加工服务</v>
          </cell>
          <cell r="D32" t="str">
            <v>且末县-阿克提坎墩乡_产业项目_2018年中央提前下达资金托格拉克艾格勒村生产母羊项目（41.8万）</v>
          </cell>
        </row>
        <row r="33">
          <cell r="A33" t="str">
            <v>5700000288211325</v>
          </cell>
          <cell r="B33" t="str">
            <v>产业项目</v>
          </cell>
          <cell r="C33" t="str">
            <v>种植养殖加工服务</v>
          </cell>
          <cell r="D33" t="str">
            <v>且末县-阿羌乡_产业扶贫_阿羌镇2018年棚圈建设项目（中央资金）</v>
          </cell>
        </row>
        <row r="34">
          <cell r="A34" t="str">
            <v>5700000347666423</v>
          </cell>
          <cell r="B34" t="str">
            <v>产业项目</v>
          </cell>
          <cell r="C34" t="str">
            <v>种植养殖加工服务</v>
          </cell>
          <cell r="D34" t="str">
            <v>且末县-阿羌乡_产业扶贫_阿羌镇依山干村2018年自治州财政专项扶贫资金香蒜种植补助项目</v>
          </cell>
        </row>
        <row r="35">
          <cell r="A35" t="str">
            <v>5700000347670209</v>
          </cell>
          <cell r="B35" t="str">
            <v>产业项目</v>
          </cell>
          <cell r="C35" t="str">
            <v>种植养殖加工服务</v>
          </cell>
          <cell r="D35" t="str">
            <v>且末县-阿羌乡_产业扶贫_阿羌镇萨尔干吉村2018年自治州财政专项扶贫资金香蒜种植补助项目</v>
          </cell>
        </row>
        <row r="36">
          <cell r="A36" t="str">
            <v>5700000347672703</v>
          </cell>
          <cell r="B36" t="str">
            <v>产业项目</v>
          </cell>
          <cell r="C36" t="str">
            <v>种植养殖加工服务</v>
          </cell>
          <cell r="D36" t="str">
            <v>且末县-阿羌乡_产业扶贫_阿羌镇2018年中央新增财政专项扶贫资金畜牧机械项目</v>
          </cell>
        </row>
        <row r="37">
          <cell r="A37" t="str">
            <v>5700000347673882</v>
          </cell>
          <cell r="B37" t="str">
            <v>产业项目</v>
          </cell>
          <cell r="C37" t="str">
            <v>种植养殖加工服务</v>
          </cell>
          <cell r="D37" t="str">
            <v>且末县-阿羌乡_产业扶贫_阿羌镇2018年中央新增财政专项扶贫资金香蒜机械项目</v>
          </cell>
        </row>
        <row r="38">
          <cell r="A38" t="str">
            <v>5700000347687984</v>
          </cell>
          <cell r="B38" t="str">
            <v>产业项目</v>
          </cell>
          <cell r="C38" t="str">
            <v>种植养殖加工服务</v>
          </cell>
          <cell r="D38" t="str">
            <v>且末县-阿羌乡_产业扶贫_阿羌镇2018年自治州财政专项扶贫资金牲畜养殖项目</v>
          </cell>
        </row>
        <row r="39">
          <cell r="A39" t="str">
            <v>5700000347322071</v>
          </cell>
          <cell r="B39" t="str">
            <v>产业项目</v>
          </cell>
          <cell r="C39" t="str">
            <v>种植养殖加工服务</v>
          </cell>
          <cell r="D39" t="str">
            <v>且末县-阿热勒乡_产业扶贫_阿热勒乡2018年中央新增资金红枣管护工具项目（8.12万元）</v>
          </cell>
        </row>
        <row r="40">
          <cell r="A40" t="str">
            <v>5700000347325726</v>
          </cell>
          <cell r="B40" t="str">
            <v>产业项目</v>
          </cell>
          <cell r="C40" t="str">
            <v>种植养殖加工服务</v>
          </cell>
          <cell r="D40" t="str">
            <v>且末县-阿热勒乡_产业扶贫_阿热勒乡2018年中央新增资金林果机械项目（11.536万元）</v>
          </cell>
        </row>
        <row r="41">
          <cell r="A41" t="str">
            <v>5700000347325790</v>
          </cell>
          <cell r="B41" t="str">
            <v>产业项目</v>
          </cell>
          <cell r="C41" t="str">
            <v>种植养殖加工服务</v>
          </cell>
          <cell r="D41" t="str">
            <v>且末县-阿热勒乡_产业扶贫_阿热勒乡2018年中央新增资金畜禽养殖（生产母牛）项目（42万元）</v>
          </cell>
        </row>
        <row r="42">
          <cell r="A42" t="str">
            <v>5700000347325846</v>
          </cell>
          <cell r="B42" t="str">
            <v>产业项目</v>
          </cell>
          <cell r="C42" t="str">
            <v>种植养殖加工服务</v>
          </cell>
          <cell r="D42" t="str">
            <v>且末县-阿热勒乡_产业扶贫_阿热勒乡2018年中央新增资金畜禽养殖（生产母羊）项目（60万元）</v>
          </cell>
        </row>
        <row r="43">
          <cell r="A43" t="str">
            <v>5700000347325893</v>
          </cell>
          <cell r="B43" t="str">
            <v>产业项目</v>
          </cell>
          <cell r="C43" t="str">
            <v>种植养殖加工服务</v>
          </cell>
          <cell r="D43" t="str">
            <v>且末县-阿热勒乡_产业扶贫_阿热勒乡2018年自治州资金香蒜种植项目（22万元）</v>
          </cell>
        </row>
        <row r="44">
          <cell r="A44" t="str">
            <v>5700000347404272</v>
          </cell>
          <cell r="B44" t="str">
            <v>产业项目</v>
          </cell>
          <cell r="C44" t="str">
            <v>种植养殖加工服务</v>
          </cell>
          <cell r="D44" t="str">
            <v>且末县-阿热勒乡_产业扶贫_阿热勒乡古再勒村2018年中央提前下达资金香蒜种植项目（35.76万元）</v>
          </cell>
        </row>
        <row r="45">
          <cell r="A45" t="str">
            <v>5700000347404465</v>
          </cell>
          <cell r="B45" t="str">
            <v>产业项目</v>
          </cell>
          <cell r="C45" t="str">
            <v>种植养殖加工服务</v>
          </cell>
          <cell r="D45" t="str">
            <v>且末县-阿热勒乡_产业扶贫_阿热勒乡古再勒村2018年中央提前下达资金红枣有机肥项目（13.44万元）</v>
          </cell>
        </row>
        <row r="46">
          <cell r="A46" t="str">
            <v>5700000347404676</v>
          </cell>
          <cell r="B46" t="str">
            <v>产业项目</v>
          </cell>
          <cell r="C46" t="str">
            <v>种植养殖加工服务</v>
          </cell>
          <cell r="D46" t="str">
            <v>且末县-阿热勒乡_产业扶贫_阿热勒乡古再勒村2018年中央提前下达资金畜禽养殖（生产母牛）项目（55.9万元）</v>
          </cell>
        </row>
        <row r="47">
          <cell r="A47" t="str">
            <v>5700000347404987</v>
          </cell>
          <cell r="B47" t="str">
            <v>产业项目</v>
          </cell>
          <cell r="C47" t="str">
            <v>种植养殖加工服务</v>
          </cell>
          <cell r="D47" t="str">
            <v>且末县-阿热勒乡_产业扶贫_阿热勒乡2018年中央提前下达资金香蒜种植项目（29.8万元）</v>
          </cell>
        </row>
        <row r="48">
          <cell r="A48" t="str">
            <v>5700000347405301</v>
          </cell>
          <cell r="B48" t="str">
            <v>产业项目</v>
          </cell>
          <cell r="C48" t="str">
            <v>种植养殖加工服务</v>
          </cell>
          <cell r="D48" t="str">
            <v>且末县-阿热勒乡_产业扶贫_阿热勒乡2018年中央提前下达资金畜禽养殖（生产母牛）项目（28.6万元）</v>
          </cell>
        </row>
        <row r="49">
          <cell r="A49" t="str">
            <v>5700000348177615</v>
          </cell>
          <cell r="B49" t="str">
            <v>产业项目</v>
          </cell>
          <cell r="C49" t="str">
            <v>种植养殖加工服务</v>
          </cell>
          <cell r="D49" t="str">
            <v>且末县-阿热勒乡_产业扶贫_阿热勒乡2018年少数民族发展资金母驴养殖项目（50万元）</v>
          </cell>
        </row>
        <row r="50">
          <cell r="A50" t="str">
            <v>5700000348178879</v>
          </cell>
          <cell r="B50" t="str">
            <v>产业项目</v>
          </cell>
          <cell r="C50" t="str">
            <v>种植养殖加工服务</v>
          </cell>
          <cell r="D50" t="str">
            <v>且末县-阿热勒乡_产业扶贫_阿热勒乡2018年少数民族发展资金蔬菜拱棚项目（50万元）</v>
          </cell>
        </row>
        <row r="51">
          <cell r="A51" t="str">
            <v>5700000288175489</v>
          </cell>
          <cell r="B51" t="str">
            <v>产业项目</v>
          </cell>
          <cell r="C51" t="str">
            <v>种植养殖加工服务</v>
          </cell>
          <cell r="D51" t="str">
            <v>且末县-奥依牙依拉克镇_产业扶贫_奥依亚依拉克镇色日克阔勒村2018年度畜禽养殖项目（中央资金）</v>
          </cell>
        </row>
        <row r="52">
          <cell r="A52" t="str">
            <v>5700000288175589</v>
          </cell>
          <cell r="B52" t="str">
            <v>产业项目</v>
          </cell>
          <cell r="C52" t="str">
            <v>种植养殖加工服务</v>
          </cell>
          <cell r="D52" t="str">
            <v>且末县-奥依牙依拉克镇_产业扶贫_奥依亚依拉克镇布谷纳村2018年度畜禽养殖项目（中央资金）</v>
          </cell>
        </row>
        <row r="53">
          <cell r="A53" t="str">
            <v>5700000288175675</v>
          </cell>
          <cell r="B53" t="str">
            <v>产业项目</v>
          </cell>
          <cell r="C53" t="str">
            <v>种植养殖加工服务</v>
          </cell>
          <cell r="D53" t="str">
            <v>且末县-奥依牙依拉克镇_产业扶贫_奥依亚依拉克镇苏塘村2018年度畜禽养殖项目（中央资金）</v>
          </cell>
        </row>
        <row r="54">
          <cell r="A54" t="str">
            <v>5700000288176425</v>
          </cell>
          <cell r="B54" t="str">
            <v>产业项目</v>
          </cell>
          <cell r="C54" t="str">
            <v>种植养殖加工服务</v>
          </cell>
          <cell r="D54" t="str">
            <v>且末县-奥依牙依拉克镇_产业扶贫_奥依亚依拉克镇阿尔帕村、奥依亚伊拉克村畜禽养殖项目（中央资金）</v>
          </cell>
        </row>
        <row r="55">
          <cell r="A55" t="str">
            <v>5700000347682444</v>
          </cell>
          <cell r="B55" t="str">
            <v>产业项目</v>
          </cell>
          <cell r="C55" t="str">
            <v>种植养殖加工服务</v>
          </cell>
          <cell r="D55" t="str">
            <v>且末县-奥依牙依拉克镇_产业扶贫_奥依亚依拉克镇2018年自治州财政扶贫专项资金饲草料奖补项目（100万）</v>
          </cell>
        </row>
        <row r="56">
          <cell r="A56" t="str">
            <v>5700000347688184</v>
          </cell>
          <cell r="B56" t="str">
            <v>产业项目</v>
          </cell>
          <cell r="C56" t="str">
            <v>种植养殖加工服务</v>
          </cell>
          <cell r="D56" t="str">
            <v>且末县-奥依牙依拉克镇_产业扶贫_奥依亚依拉克镇色日克阔勒村2018年自治州财政扶贫专项资金畜禽养殖项目</v>
          </cell>
        </row>
        <row r="57">
          <cell r="A57" t="str">
            <v>5700000347688267</v>
          </cell>
          <cell r="B57" t="str">
            <v>产业项目</v>
          </cell>
          <cell r="C57" t="str">
            <v>种植养殖加工服务</v>
          </cell>
          <cell r="D57" t="str">
            <v>且末县-奥依牙依拉克镇_产业扶贫_奥依亚依拉克镇2018年自治州财政扶贫专项资金畜禽养殖项目（50万）</v>
          </cell>
        </row>
        <row r="58">
          <cell r="A58" t="str">
            <v>5700000347691958</v>
          </cell>
          <cell r="B58" t="str">
            <v>产业项目</v>
          </cell>
          <cell r="C58" t="str">
            <v>种植养殖加工服务</v>
          </cell>
          <cell r="D58" t="str">
            <v>且末县-奥依牙依拉克镇_产业扶贫_奥依亚依拉克镇布古纳村2018年自治州财政扶贫专项资金畜禽养殖项目</v>
          </cell>
        </row>
        <row r="59">
          <cell r="A59" t="str">
            <v>5700000288196607</v>
          </cell>
          <cell r="B59" t="str">
            <v>产业项目</v>
          </cell>
          <cell r="C59" t="str">
            <v>种植养殖加工服务</v>
          </cell>
          <cell r="D59" t="str">
            <v>且末县-巴格艾日克乡_产业扶贫_2018年巴格艾日克乡江达铁日木村特色种植项目</v>
          </cell>
        </row>
        <row r="60">
          <cell r="A60" t="str">
            <v>5700000288197029</v>
          </cell>
          <cell r="B60" t="str">
            <v>产业项目</v>
          </cell>
          <cell r="C60" t="str">
            <v>种植养殖加工服务</v>
          </cell>
          <cell r="D60" t="str">
            <v>且末县-巴格艾日克乡_产业扶贫_2018年巴格艾日克乡标准化养殖项目</v>
          </cell>
        </row>
        <row r="61">
          <cell r="A61" t="str">
            <v>5700000347450132</v>
          </cell>
          <cell r="B61" t="str">
            <v>产业项目</v>
          </cell>
          <cell r="C61" t="str">
            <v>种植养殖加工服务</v>
          </cell>
          <cell r="D61" t="str">
            <v>且末县_产业扶贫_巴格艾日克乡中央新增资金密植果园改造项目（4.3万元）</v>
          </cell>
        </row>
        <row r="62">
          <cell r="A62" t="str">
            <v>5700000347450410</v>
          </cell>
          <cell r="B62" t="str">
            <v>产业项目</v>
          </cell>
          <cell r="C62" t="str">
            <v>种植养殖加工服务</v>
          </cell>
          <cell r="D62" t="str">
            <v>且末县_产业扶贫_巴格艾日克乡2018年中央新增资金拱棚建设项目（34万元）</v>
          </cell>
        </row>
        <row r="63">
          <cell r="A63" t="str">
            <v>5700000347450925</v>
          </cell>
          <cell r="B63" t="str">
            <v>产业项目</v>
          </cell>
          <cell r="C63" t="str">
            <v>种植养殖加工服务</v>
          </cell>
          <cell r="D63" t="str">
            <v>且末县_产业扶贫_巴格艾日克乡2018年中央新增资金畜禽养殖（生产母羊）项目（57.82万元）</v>
          </cell>
        </row>
        <row r="64">
          <cell r="A64" t="str">
            <v>5700000347451436</v>
          </cell>
          <cell r="B64" t="str">
            <v>产业项目</v>
          </cell>
          <cell r="C64" t="str">
            <v>种植养殖加工服务</v>
          </cell>
          <cell r="D64" t="str">
            <v>且末县_产业扶贫_巴格艾日克乡2018年中央新增小型饲草料加工设备项目（7.8万元）</v>
          </cell>
        </row>
        <row r="65">
          <cell r="A65" t="str">
            <v>5700000347455193</v>
          </cell>
          <cell r="B65" t="str">
            <v>产业项目</v>
          </cell>
          <cell r="C65" t="str">
            <v>种植养殖加工服务</v>
          </cell>
          <cell r="D65" t="str">
            <v>且末县_产业扶贫_巴格艾日克乡2018年自治州财政专项小型饲料加工设备项目（10万元）</v>
          </cell>
        </row>
        <row r="66">
          <cell r="A66" t="str">
            <v>5700000347456257</v>
          </cell>
          <cell r="B66" t="str">
            <v>产业项目</v>
          </cell>
          <cell r="C66" t="str">
            <v>种植养殖加工服务</v>
          </cell>
          <cell r="D66" t="str">
            <v>且末县_产业扶贫_巴格艾日克乡2018年自治州财政专项畜禽养殖（生产母羊）项目（29.5万元）</v>
          </cell>
        </row>
        <row r="67">
          <cell r="A67" t="str">
            <v>5700000288171942</v>
          </cell>
          <cell r="B67" t="str">
            <v>产业项目</v>
          </cell>
          <cell r="C67" t="str">
            <v>种植养殖加工服务</v>
          </cell>
          <cell r="D67" t="str">
            <v>且末县-库拉木勒克乡_产业扶贫_库拉木勒克乡2018年标准化养殖项目（1300只）</v>
          </cell>
        </row>
        <row r="68">
          <cell r="A68" t="str">
            <v>5700000288172269</v>
          </cell>
          <cell r="B68" t="str">
            <v>产业项目</v>
          </cell>
          <cell r="C68" t="str">
            <v>种植养殖加工服务</v>
          </cell>
          <cell r="D68" t="str">
            <v>且末县-库拉木勒克乡_产业扶贫_库拉木勒克乡2018年标准化养殖项目（1000只）</v>
          </cell>
        </row>
        <row r="69">
          <cell r="A69" t="str">
            <v>5700000347805750</v>
          </cell>
          <cell r="B69" t="str">
            <v>产业项目</v>
          </cell>
          <cell r="C69" t="str">
            <v>种植养殖加工服务</v>
          </cell>
          <cell r="D69" t="str">
            <v>且末县-库拉木勒克乡_产业扶贫_库拉木勒克乡巴什克其克村2018年畜禽养殖项目(自治州资金50万元)</v>
          </cell>
        </row>
        <row r="70">
          <cell r="A70" t="str">
            <v>5700000347806200</v>
          </cell>
          <cell r="B70" t="str">
            <v>产业项目</v>
          </cell>
          <cell r="C70" t="str">
            <v>种植养殖加工服务</v>
          </cell>
          <cell r="D70" t="str">
            <v>且末县-库拉木勒克乡_产业扶贫_库拉木勒克乡其木布拉克村2018年畜禽养殖项目(自治州资金50万元)</v>
          </cell>
        </row>
        <row r="71">
          <cell r="A71" t="str">
            <v>5700000347807641</v>
          </cell>
          <cell r="B71" t="str">
            <v>产业项目</v>
          </cell>
          <cell r="C71" t="str">
            <v>种植养殖加工服务</v>
          </cell>
          <cell r="D71" t="str">
            <v>且末县-库拉木勒克乡_产业扶贫_库拉木勒克乡2018年畜禽养殖项目(自治州资金100万元)</v>
          </cell>
        </row>
        <row r="72">
          <cell r="A72" t="str">
            <v>5700000347809484</v>
          </cell>
          <cell r="B72" t="str">
            <v>产业项目</v>
          </cell>
          <cell r="C72" t="str">
            <v>种植养殖加工服务</v>
          </cell>
          <cell r="D72" t="str">
            <v>且末县-库拉木勒克乡_产业扶贫_库拉木勒克乡阿克亚村2018年畜禽养殖项目(中央新增资金30万元)</v>
          </cell>
        </row>
        <row r="73">
          <cell r="A73" t="str">
            <v>5700000347810027</v>
          </cell>
          <cell r="B73" t="str">
            <v>产业项目</v>
          </cell>
          <cell r="C73" t="str">
            <v>种植养殖加工服务</v>
          </cell>
          <cell r="D73" t="str">
            <v>且末县-库拉木勒克乡_产业扶贫_库拉木勒克乡库拉木勒克村2018年畜禽养殖项目(中央新增资金70万元)</v>
          </cell>
        </row>
        <row r="74">
          <cell r="A74" t="str">
            <v>5700000288172535</v>
          </cell>
          <cell r="B74" t="str">
            <v>产业项目</v>
          </cell>
          <cell r="C74" t="str">
            <v>种植养殖加工服务</v>
          </cell>
          <cell r="D74" t="str">
            <v>且末县-阔什萨特玛乡_产业扶贫_2018年阔什萨特玛乡特色种植（中央提前下达）</v>
          </cell>
        </row>
        <row r="75">
          <cell r="A75" t="str">
            <v>5700000288173139</v>
          </cell>
          <cell r="B75" t="str">
            <v>产业项目</v>
          </cell>
          <cell r="C75" t="str">
            <v>种植养殖加工服务</v>
          </cell>
          <cell r="D75" t="str">
            <v>且末县-阔什萨特玛乡_产业扶贫_2018年阔什萨特玛乡牲畜养殖（中央提前下达）</v>
          </cell>
        </row>
        <row r="76">
          <cell r="A76" t="str">
            <v>5700000347343157</v>
          </cell>
          <cell r="B76" t="str">
            <v>产业项目</v>
          </cell>
          <cell r="C76" t="str">
            <v>种植养殖加工服务</v>
          </cell>
          <cell r="D76" t="str">
            <v>且末县-阔什萨特玛乡_产业扶贫_标准化种植（大蒜）项目</v>
          </cell>
        </row>
        <row r="77">
          <cell r="A77" t="str">
            <v>5700000347595505</v>
          </cell>
          <cell r="B77" t="str">
            <v>产业项目</v>
          </cell>
          <cell r="C77" t="str">
            <v>种植养殖加工服务</v>
          </cell>
          <cell r="D77" t="str">
            <v>且末县-阔什萨特玛乡_产业扶贫_畜禽养殖（生产母牛）项目</v>
          </cell>
        </row>
        <row r="78">
          <cell r="A78" t="str">
            <v>5700000362916239</v>
          </cell>
          <cell r="B78" t="str">
            <v>产业项目</v>
          </cell>
          <cell r="C78" t="str">
            <v>种植养殖加工服务</v>
          </cell>
          <cell r="D78" t="str">
            <v>且末县-阔什萨特玛乡_产业扶贫_畜禽养殖 （生产母羊）项目</v>
          </cell>
        </row>
        <row r="79">
          <cell r="A79" t="str">
            <v>5700000288207652</v>
          </cell>
          <cell r="B79" t="str">
            <v>产业项目</v>
          </cell>
          <cell r="C79" t="str">
            <v>种植养殖加工服务</v>
          </cell>
          <cell r="D79" t="str">
            <v>且末县-琼库勒乡_产业扶贫_琼库勒乡欧吐拉艾日克村2018年生产母牛项目（中央资金）</v>
          </cell>
        </row>
        <row r="80">
          <cell r="A80" t="str">
            <v>5700000288209894</v>
          </cell>
          <cell r="B80" t="str">
            <v>产业项目</v>
          </cell>
          <cell r="C80" t="str">
            <v>种植养殖加工服务</v>
          </cell>
          <cell r="D80" t="str">
            <v>且末县-琼库勒乡_产业扶贫_琼库勒乡欧吐拉艾日克村村2018年暖圈项目（中央资金）</v>
          </cell>
        </row>
        <row r="81">
          <cell r="A81" t="str">
            <v>5700000295572151</v>
          </cell>
          <cell r="B81" t="str">
            <v>产业项目</v>
          </cell>
          <cell r="C81" t="str">
            <v>种植养殖加工服务</v>
          </cell>
          <cell r="D81" t="str">
            <v>且末县-琼库勒乡_产业扶贫_2018年中央财政专项扶贫资金（生产母牛）</v>
          </cell>
        </row>
        <row r="82">
          <cell r="A82" t="str">
            <v>5700000348038021</v>
          </cell>
          <cell r="B82" t="str">
            <v>产业项目</v>
          </cell>
          <cell r="C82" t="str">
            <v>种植养殖加工服务</v>
          </cell>
          <cell r="D82" t="str">
            <v>且末县-琼库勒乡_产业扶贫_琼库勒乡2018年中央新增资金红枣管护工具</v>
          </cell>
        </row>
        <row r="83">
          <cell r="A83" t="str">
            <v>5700000348038337</v>
          </cell>
          <cell r="B83" t="str">
            <v>产业项目</v>
          </cell>
          <cell r="C83" t="str">
            <v>种植养殖加工服务</v>
          </cell>
          <cell r="D83" t="str">
            <v>且末县-琼库勒乡_产业扶贫_琼库勒乡欧吐拉艾日克村2018年中央新增资金旅游发展项目</v>
          </cell>
        </row>
        <row r="84">
          <cell r="A84" t="str">
            <v>5700000348038665</v>
          </cell>
          <cell r="B84" t="str">
            <v>产业项目</v>
          </cell>
          <cell r="C84" t="str">
            <v>种植养殖加工服务</v>
          </cell>
          <cell r="D84" t="str">
            <v>且末县-琼库勒乡_产业扶贫_琼库勒乡欧吐拉艾日克村2018年中央新增资金庭院经济项目</v>
          </cell>
        </row>
        <row r="85">
          <cell r="A85" t="str">
            <v>5700000348039436</v>
          </cell>
          <cell r="B85" t="str">
            <v>产业项目</v>
          </cell>
          <cell r="C85" t="str">
            <v>种植养殖加工服务</v>
          </cell>
          <cell r="D85" t="str">
            <v>且末县-琼库勒乡_产业扶贫_琼库勒乡三个非贫困村2018年自治州资金畜禽养殖（生产母牛）项目</v>
          </cell>
        </row>
        <row r="86">
          <cell r="A86" t="str">
            <v>5700000348039573</v>
          </cell>
          <cell r="B86" t="str">
            <v>产业项目</v>
          </cell>
          <cell r="C86" t="str">
            <v>种植养殖加工服务</v>
          </cell>
          <cell r="D86" t="str">
            <v>且末县-琼库勒乡_产业扶贫_琼库勒乡2018年自治州资金小型饲料加工设备项目</v>
          </cell>
        </row>
        <row r="87">
          <cell r="A87" t="str">
            <v>5700000471051053</v>
          </cell>
          <cell r="B87" t="str">
            <v>产业项目</v>
          </cell>
          <cell r="C87" t="str">
            <v>种植养殖加工服务</v>
          </cell>
          <cell r="D87" t="str">
            <v>且末县-琼库勒乡_产业扶贫_且末县-琼库勒乡-欧吐拉艾日克村2018年自治州专项扶贫发展畜牧养殖资金项</v>
          </cell>
        </row>
        <row r="88">
          <cell r="A88" t="str">
            <v>5700000475591572</v>
          </cell>
          <cell r="B88" t="str">
            <v>产业项目</v>
          </cell>
          <cell r="C88" t="str">
            <v>种植养殖加工服务</v>
          </cell>
          <cell r="D88" t="str">
            <v>且末县-琼库勒乡_产业扶贫_2018年琼库勒乡琼库勒村中央新增财政资金（生产母羊）项目</v>
          </cell>
        </row>
        <row r="89">
          <cell r="A89" t="str">
            <v>5700000288179250</v>
          </cell>
          <cell r="B89" t="str">
            <v>产业项目</v>
          </cell>
          <cell r="C89" t="str">
            <v>种植养殖加工服务</v>
          </cell>
          <cell r="D89" t="str">
            <v>且末县-塔提让乡_产业扶贫_塔提让镇色日克布央村2018年优质林果业项目（中央资金）</v>
          </cell>
        </row>
        <row r="90">
          <cell r="A90" t="str">
            <v>5700000288179474</v>
          </cell>
          <cell r="B90" t="str">
            <v>产业项目</v>
          </cell>
          <cell r="C90" t="str">
            <v>种植养殖加工服务</v>
          </cell>
          <cell r="D90" t="str">
            <v>且末县-塔提让乡_产业扶贫_塔提让镇2018年标准化养殖项目（中央资金）</v>
          </cell>
        </row>
        <row r="91">
          <cell r="A91" t="str">
            <v>5700000288179585</v>
          </cell>
          <cell r="B91" t="str">
            <v>产业项目</v>
          </cell>
          <cell r="C91" t="str">
            <v>种植养殖加工服务</v>
          </cell>
          <cell r="D91" t="str">
            <v>且末县-塔提让乡_产业扶贫_塔提让镇阿亚克塔提让村2018年优质林果业项目（中央资金）</v>
          </cell>
        </row>
        <row r="92">
          <cell r="A92" t="str">
            <v>5700000288179760</v>
          </cell>
          <cell r="B92" t="str">
            <v>产业项目</v>
          </cell>
          <cell r="C92" t="str">
            <v>种植养殖加工服务</v>
          </cell>
          <cell r="D92" t="str">
            <v>且末县-塔提让乡_产业扶贫_塔提让镇阿德热斯曼村2018年优质林果业项目（中央资金）</v>
          </cell>
        </row>
        <row r="93">
          <cell r="A93" t="str">
            <v>5700000288179850</v>
          </cell>
          <cell r="B93" t="str">
            <v>产业项目</v>
          </cell>
          <cell r="C93" t="str">
            <v>种植养殖加工服务</v>
          </cell>
          <cell r="D93" t="str">
            <v>且末县-塔提让乡_产业扶贫_塔提让镇2018年特色种植项目（中央资金）</v>
          </cell>
        </row>
        <row r="94">
          <cell r="A94" t="str">
            <v>5700000347843899</v>
          </cell>
          <cell r="B94" t="str">
            <v>产业项目</v>
          </cell>
          <cell r="C94" t="str">
            <v>种植养殖加工服务</v>
          </cell>
          <cell r="D94" t="str">
            <v>且末县-塔提让乡_产业扶贫_塔提让镇2018年自治州资金畜禽养殖（生产母羊）项目（40万）</v>
          </cell>
        </row>
        <row r="95">
          <cell r="A95" t="str">
            <v>5700000347844478</v>
          </cell>
          <cell r="B95" t="str">
            <v>产业项目</v>
          </cell>
          <cell r="C95" t="str">
            <v>种植养殖加工服务</v>
          </cell>
          <cell r="D95" t="str">
            <v>且末县-塔提让乡_产业扶贫_塔提让镇2018年中央新增资金香蒜种植项目（7.35万）</v>
          </cell>
        </row>
        <row r="96">
          <cell r="A96" t="str">
            <v>5700000347844641</v>
          </cell>
          <cell r="B96" t="str">
            <v>产业项目</v>
          </cell>
          <cell r="C96" t="str">
            <v>种植养殖加工服务</v>
          </cell>
          <cell r="D96" t="str">
            <v>且末县-塔提让乡_产业扶贫_塔提让镇2018年中央新增资金庭院经济项目（19.68）</v>
          </cell>
        </row>
        <row r="97">
          <cell r="A97" t="str">
            <v>5700000347844767</v>
          </cell>
          <cell r="B97" t="str">
            <v>产业项目</v>
          </cell>
          <cell r="C97" t="str">
            <v>种植养殖加工服务</v>
          </cell>
          <cell r="D97" t="str">
            <v>且末县-塔提让乡_产业扶贫_塔提让镇2018年中央新增资金畜禽养殖（怀胎母牛）项目（66万）</v>
          </cell>
        </row>
        <row r="98">
          <cell r="A98" t="str">
            <v>5700000347846582</v>
          </cell>
          <cell r="B98" t="str">
            <v>产业项目</v>
          </cell>
          <cell r="C98" t="str">
            <v>种植养殖加工服务</v>
          </cell>
          <cell r="D98" t="str">
            <v>且末县-塔提让乡_产业扶贫_塔提让镇2018年中央新增资金小型饲草料加工设备项目（9.88万）</v>
          </cell>
        </row>
        <row r="99">
          <cell r="A99" t="str">
            <v>5700000384900186</v>
          </cell>
          <cell r="B99" t="str">
            <v>产业项目</v>
          </cell>
          <cell r="C99" t="str">
            <v>种植养殖加工服务</v>
          </cell>
          <cell r="D99" t="str">
            <v>且末县-塔提让乡_产业扶贫_塔提让镇2018年自治州（结余再分配）资金畜牧养殖羊项目</v>
          </cell>
        </row>
        <row r="100">
          <cell r="A100" t="str">
            <v>5700000288173307</v>
          </cell>
          <cell r="B100" t="str">
            <v>产业项目</v>
          </cell>
          <cell r="C100" t="str">
            <v>种植养殖加工服务</v>
          </cell>
          <cell r="D100" t="str">
            <v>且末县-托格拉克勒克乡_产业扶贫_托格拉克勒克乡兰干村2018年度标准化养殖生产母牛项目（中央资金）</v>
          </cell>
        </row>
        <row r="101">
          <cell r="A101" t="str">
            <v>5700000288173600</v>
          </cell>
          <cell r="B101" t="str">
            <v>产业项目</v>
          </cell>
          <cell r="C101" t="str">
            <v>种植养殖加工服务</v>
          </cell>
          <cell r="D101" t="str">
            <v>且末县-托格拉克勒克乡_产业扶贫_托格拉克勒克乡兰干村2018年度红枣有机肥（中央资金）</v>
          </cell>
        </row>
        <row r="102">
          <cell r="A102" t="str">
            <v>5700000288173880</v>
          </cell>
          <cell r="B102" t="str">
            <v>产业项目</v>
          </cell>
          <cell r="C102" t="str">
            <v>种植养殖加工服务</v>
          </cell>
          <cell r="D102" t="str">
            <v>且末县-托格拉克勒克乡_产业扶贫_托格拉克勒克乡2018年度标准化养殖生产母羊（中央资金）</v>
          </cell>
        </row>
        <row r="103">
          <cell r="A103" t="str">
            <v>5700000288175807</v>
          </cell>
          <cell r="B103" t="str">
            <v>产业项目</v>
          </cell>
          <cell r="C103" t="str">
            <v>种植养殖加工服务</v>
          </cell>
          <cell r="D103" t="str">
            <v>且末县-托格拉克勒克乡_产业扶贫_托格拉克勒克乡2018年化养殖小型饲料加工设备（中央资金）</v>
          </cell>
        </row>
        <row r="104">
          <cell r="A104" t="str">
            <v>5700000288177084</v>
          </cell>
          <cell r="B104" t="str">
            <v>产业项目</v>
          </cell>
          <cell r="C104" t="str">
            <v>种植养殖加工服务</v>
          </cell>
          <cell r="D104" t="str">
            <v>且末县-托格拉克勒克乡_产业扶贫_托格拉克勒克乡兰干村2018年度优质林果业红枣机械（中央资金）</v>
          </cell>
        </row>
        <row r="105">
          <cell r="A105" t="str">
            <v>5700000288182585</v>
          </cell>
          <cell r="B105" t="str">
            <v>产业项目</v>
          </cell>
          <cell r="C105" t="str">
            <v>种植养殖加工服务</v>
          </cell>
          <cell r="D105" t="str">
            <v>且末县-托格拉克勒克乡_产业扶贫_托格拉克勒克乡兰干村2018年度特色种植大蒜（中央资金）</v>
          </cell>
        </row>
        <row r="106">
          <cell r="A106" t="str">
            <v>5700000347917587</v>
          </cell>
          <cell r="B106" t="str">
            <v>产业项目</v>
          </cell>
          <cell r="C106" t="str">
            <v>种植养殖加工服务</v>
          </cell>
          <cell r="D106" t="str">
            <v>且末县-托格拉克勒克乡_产业扶贫_托格拉克勒克乡兰干村2018年中央财政专项扶贫新增资金100万生产母羊项目</v>
          </cell>
        </row>
        <row r="107">
          <cell r="A107" t="str">
            <v>5700000347918466</v>
          </cell>
          <cell r="B107" t="str">
            <v>产业项目</v>
          </cell>
          <cell r="C107" t="str">
            <v>种植养殖加工服务</v>
          </cell>
          <cell r="D107" t="str">
            <v>且末县-托格拉克勒克乡_产业扶贫_托格拉克勒克乡兰干村2018年自治州专项扶贫资金26万割草机项目</v>
          </cell>
        </row>
        <row r="108">
          <cell r="A108" t="str">
            <v>5700000347919195</v>
          </cell>
          <cell r="B108" t="str">
            <v>产业项目</v>
          </cell>
          <cell r="C108" t="str">
            <v>种植养殖加工服务</v>
          </cell>
          <cell r="D108" t="str">
            <v>且末县-托格拉克勒克乡_产业扶贫_托格拉克勒克乡兰干村2018年自治州专项扶贫资金24万生产母羊项目</v>
          </cell>
        </row>
        <row r="109">
          <cell r="A109" t="str">
            <v>5700000347919753</v>
          </cell>
          <cell r="B109" t="str">
            <v>产业项目</v>
          </cell>
          <cell r="C109" t="str">
            <v>种植养殖加工服务</v>
          </cell>
          <cell r="D109" t="str">
            <v>且末县-托格拉克勒克乡_产业扶贫_托格拉克勒克乡非贫困村2018年自治州专项扶贫资金30万生产母羊项目</v>
          </cell>
        </row>
        <row r="110">
          <cell r="A110" t="str">
            <v>5700000475521827</v>
          </cell>
          <cell r="B110" t="str">
            <v>产业项目</v>
          </cell>
          <cell r="C110" t="str">
            <v>种植养殖加工服务</v>
          </cell>
          <cell r="D110" t="str">
            <v>且末县-托格拉克勒克乡_产业扶贫_托格拉克勒克乡兰干村2018年中央财政专项扶贫结余资金63.14万生产母羊项目</v>
          </cell>
        </row>
        <row r="111">
          <cell r="A111" t="str">
            <v>5700000288179324</v>
          </cell>
          <cell r="B111" t="str">
            <v>产业项目</v>
          </cell>
          <cell r="C111" t="str">
            <v>种植养殖加工服务</v>
          </cell>
          <cell r="D111" t="str">
            <v>且末县-英吾斯塘乡_产业扶贫_英吾斯塘乡2018年度标准化养殖牛项目（中央资金）</v>
          </cell>
        </row>
        <row r="112">
          <cell r="A112" t="str">
            <v>5700000288179454</v>
          </cell>
          <cell r="B112" t="str">
            <v>产业项目</v>
          </cell>
          <cell r="C112" t="str">
            <v>种植养殖加工服务</v>
          </cell>
          <cell r="D112" t="str">
            <v>且末县-英吾斯塘乡_产业扶贫_英吾斯塘乡2018年度标准化养殖羊项目（中央资金）</v>
          </cell>
        </row>
        <row r="113">
          <cell r="A113" t="str">
            <v>5700000347597350</v>
          </cell>
          <cell r="B113" t="str">
            <v>产业项目</v>
          </cell>
          <cell r="C113" t="str">
            <v>种植养殖加工服务</v>
          </cell>
          <cell r="D113" t="str">
            <v>且末县-英吾斯塘乡_产业扶贫_英吾斯塘乡2018年中央新增畜禽养殖（扶贫牛）项目（100万元）</v>
          </cell>
        </row>
        <row r="114">
          <cell r="A114" t="str">
            <v>5700000347597435</v>
          </cell>
          <cell r="B114" t="str">
            <v>产业项目</v>
          </cell>
          <cell r="C114" t="str">
            <v>种植养殖加工服务</v>
          </cell>
          <cell r="D114" t="str">
            <v>且末县-英吾斯塘乡_产业扶贫_英吾斯塘乡2018年自治州畜禽养殖（种公羊）项目（30.95万元）</v>
          </cell>
        </row>
        <row r="115">
          <cell r="A115" t="str">
            <v>5700000374014238</v>
          </cell>
          <cell r="B115" t="str">
            <v>产业项目</v>
          </cell>
          <cell r="C115" t="str">
            <v>种植养殖加工服务</v>
          </cell>
          <cell r="D115" t="str">
            <v>且末县-英吾斯塘乡_产业扶贫_2018年度自治州财政专项扶贫资金（结余资金）扶贫牛项目</v>
          </cell>
        </row>
        <row r="116">
          <cell r="A116" t="str">
            <v>5700000475602807</v>
          </cell>
          <cell r="B116" t="str">
            <v>产业项目</v>
          </cell>
          <cell r="C116" t="str">
            <v>种植养殖加工服务</v>
          </cell>
          <cell r="D116" t="str">
            <v>且末县-英吾斯塘乡_产业扶贫_阿瓦提村红枣晾晒场2018年少数民族发展资金（45万）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信息_1 (4)"/>
      <sheetName val="项目信息_1 (3)"/>
      <sheetName val="项目信息_1 (2)"/>
      <sheetName val="项目信息_1"/>
    </sheetNames>
    <sheetDataSet>
      <sheetData sheetId="0" refreshError="1">
        <row r="1">
          <cell r="A1" t="str">
            <v>项目编号</v>
          </cell>
          <cell r="B1" t="str">
            <v>项目批复时间</v>
          </cell>
          <cell r="C1" t="str">
            <v>验收时间</v>
          </cell>
        </row>
        <row r="2">
          <cell r="A2" t="str">
            <v>5700000500905501</v>
          </cell>
          <cell r="B2" t="str">
            <v>20180917</v>
          </cell>
          <cell r="C2" t="str">
            <v>20181230</v>
          </cell>
        </row>
        <row r="3">
          <cell r="A3" t="str">
            <v>5700000505271318</v>
          </cell>
          <cell r="B3" t="str">
            <v>20180716</v>
          </cell>
          <cell r="C3" t="str">
            <v>20181231</v>
          </cell>
        </row>
        <row r="4">
          <cell r="A4" t="str">
            <v>5700000506377656</v>
          </cell>
          <cell r="B4" t="str">
            <v>20180327</v>
          </cell>
          <cell r="C4" t="str">
            <v>20181230</v>
          </cell>
        </row>
        <row r="5">
          <cell r="A5" t="str">
            <v>5700000506485908</v>
          </cell>
          <cell r="B5" t="str">
            <v>20180920</v>
          </cell>
          <cell r="C5" t="str">
            <v>20181231</v>
          </cell>
        </row>
        <row r="6">
          <cell r="A6" t="str">
            <v>5700000506546247</v>
          </cell>
          <cell r="B6" t="str">
            <v>20180321</v>
          </cell>
          <cell r="C6" t="str">
            <v>20181231</v>
          </cell>
        </row>
        <row r="7">
          <cell r="A7" t="str">
            <v>5700000506587324</v>
          </cell>
          <cell r="B7" t="str">
            <v>20180920</v>
          </cell>
          <cell r="C7" t="str">
            <v>20181231</v>
          </cell>
        </row>
        <row r="8">
          <cell r="A8" t="str">
            <v>5700000506626234</v>
          </cell>
          <cell r="B8" t="str">
            <v>20180920</v>
          </cell>
          <cell r="C8" t="str">
            <v>20181229</v>
          </cell>
        </row>
        <row r="9">
          <cell r="A9" t="str">
            <v>5700000506667173</v>
          </cell>
          <cell r="B9" t="str">
            <v>20180920</v>
          </cell>
          <cell r="C9" t="str">
            <v>20181231</v>
          </cell>
        </row>
        <row r="10">
          <cell r="A10" t="str">
            <v>5700000507239045</v>
          </cell>
          <cell r="B10" t="str">
            <v>20180320</v>
          </cell>
          <cell r="C10" t="str">
            <v>20180927</v>
          </cell>
        </row>
        <row r="11">
          <cell r="A11" t="str">
            <v>5700000505951418</v>
          </cell>
          <cell r="B11" t="str">
            <v>20180925</v>
          </cell>
          <cell r="C11" t="str">
            <v>20181221</v>
          </cell>
        </row>
        <row r="12">
          <cell r="A12" t="str">
            <v>5700000506046152</v>
          </cell>
          <cell r="B12" t="str">
            <v>20181018</v>
          </cell>
          <cell r="C12" t="str">
            <v>20181228</v>
          </cell>
        </row>
        <row r="13">
          <cell r="A13" t="str">
            <v>5700000506091693</v>
          </cell>
          <cell r="B13" t="str">
            <v>20181018</v>
          </cell>
          <cell r="C13" t="str">
            <v>20181224</v>
          </cell>
        </row>
        <row r="14">
          <cell r="A14" t="str">
            <v>5700000506160514</v>
          </cell>
          <cell r="B14" t="str">
            <v>20181018</v>
          </cell>
          <cell r="C14" t="str">
            <v>20181225</v>
          </cell>
        </row>
        <row r="15">
          <cell r="A15" t="str">
            <v>5700000506205752</v>
          </cell>
          <cell r="B15" t="str">
            <v>20181018</v>
          </cell>
          <cell r="C15" t="str">
            <v>20181226</v>
          </cell>
        </row>
        <row r="16">
          <cell r="A16" t="str">
            <v>5700000506329446</v>
          </cell>
          <cell r="B16" t="str">
            <v>20180329</v>
          </cell>
          <cell r="C16" t="str">
            <v>20181225</v>
          </cell>
        </row>
        <row r="17">
          <cell r="A17" t="str">
            <v>5700000505179034</v>
          </cell>
          <cell r="B17" t="str">
            <v>20180523</v>
          </cell>
          <cell r="C17" t="str">
            <v>20180725</v>
          </cell>
        </row>
        <row r="18">
          <cell r="A18" t="str">
            <v>5700000505236303</v>
          </cell>
          <cell r="B18" t="str">
            <v>20180621</v>
          </cell>
          <cell r="C18" t="str">
            <v>20181220</v>
          </cell>
        </row>
        <row r="19">
          <cell r="A19" t="str">
            <v>5700000505381450</v>
          </cell>
          <cell r="B19" t="str">
            <v>20180921</v>
          </cell>
          <cell r="C19" t="str">
            <v>20181220</v>
          </cell>
        </row>
        <row r="20">
          <cell r="A20" t="str">
            <v>5700000506250921</v>
          </cell>
          <cell r="B20" t="str">
            <v>20181018</v>
          </cell>
          <cell r="C20" t="str">
            <v>20181220</v>
          </cell>
        </row>
        <row r="21">
          <cell r="A21" t="str">
            <v>5700000505341175</v>
          </cell>
          <cell r="B21" t="str">
            <v>20180831</v>
          </cell>
          <cell r="C21" t="str">
            <v>20181218</v>
          </cell>
        </row>
        <row r="22">
          <cell r="A22" t="str">
            <v>5700000506522142</v>
          </cell>
          <cell r="B22" t="str">
            <v>20180920</v>
          </cell>
          <cell r="C22" t="str">
            <v>20181222</v>
          </cell>
        </row>
        <row r="23">
          <cell r="A23" t="str">
            <v>5700000288175040</v>
          </cell>
          <cell r="B23" t="str">
            <v>20180131</v>
          </cell>
          <cell r="C23" t="str">
            <v>20181125</v>
          </cell>
        </row>
        <row r="24">
          <cell r="A24" t="str">
            <v>5700000347347554</v>
          </cell>
          <cell r="B24" t="str">
            <v>20180713</v>
          </cell>
          <cell r="C24" t="str">
            <v>20181231</v>
          </cell>
        </row>
        <row r="25">
          <cell r="A25" t="str">
            <v>5700000347348442</v>
          </cell>
          <cell r="B25" t="str">
            <v>20180718</v>
          </cell>
          <cell r="C25" t="str">
            <v>20181231</v>
          </cell>
        </row>
        <row r="26">
          <cell r="A26" t="str">
            <v>5700000347348464</v>
          </cell>
          <cell r="B26" t="str">
            <v>20180705</v>
          </cell>
          <cell r="C26" t="str">
            <v>20181231</v>
          </cell>
        </row>
        <row r="27">
          <cell r="A27" t="str">
            <v>5700000347348628</v>
          </cell>
          <cell r="B27" t="str">
            <v>20180712</v>
          </cell>
          <cell r="C27" t="str">
            <v>20181220</v>
          </cell>
        </row>
        <row r="28">
          <cell r="A28" t="str">
            <v>5700000363117545</v>
          </cell>
          <cell r="B28" t="str">
            <v>20181102</v>
          </cell>
          <cell r="C28" t="str">
            <v>20181231</v>
          </cell>
        </row>
        <row r="29">
          <cell r="A29" t="str">
            <v>5700000384069598</v>
          </cell>
          <cell r="B29" t="str">
            <v>20180715</v>
          </cell>
          <cell r="C29" t="str">
            <v>20181231</v>
          </cell>
        </row>
        <row r="30">
          <cell r="A30" t="str">
            <v>5700000384082743</v>
          </cell>
          <cell r="B30" t="str">
            <v>20180715</v>
          </cell>
          <cell r="C30" t="str">
            <v>20181226</v>
          </cell>
        </row>
        <row r="31">
          <cell r="A31" t="str">
            <v>5700000416555029</v>
          </cell>
          <cell r="B31" t="str">
            <v>20180715</v>
          </cell>
          <cell r="C31" t="str">
            <v>20181228</v>
          </cell>
        </row>
        <row r="32">
          <cell r="A32" t="str">
            <v>5700000947516213</v>
          </cell>
          <cell r="B32" t="str">
            <v>20181030</v>
          </cell>
          <cell r="C32" t="str">
            <v>20181201</v>
          </cell>
        </row>
        <row r="33">
          <cell r="A33" t="str">
            <v>5700000288211325</v>
          </cell>
          <cell r="B33" t="str">
            <v>20180312</v>
          </cell>
          <cell r="C33" t="str">
            <v>20181203</v>
          </cell>
        </row>
        <row r="34">
          <cell r="A34" t="str">
            <v>5700000347666423</v>
          </cell>
          <cell r="B34" t="str">
            <v>20180712</v>
          </cell>
          <cell r="C34" t="str">
            <v>20181031</v>
          </cell>
        </row>
        <row r="35">
          <cell r="A35" t="str">
            <v>5700000347670209</v>
          </cell>
          <cell r="B35" t="str">
            <v>20180712</v>
          </cell>
          <cell r="C35" t="str">
            <v>20181031</v>
          </cell>
        </row>
        <row r="36">
          <cell r="A36" t="str">
            <v>5700000347672703</v>
          </cell>
          <cell r="B36" t="str">
            <v>20180713</v>
          </cell>
          <cell r="C36" t="str">
            <v>20181231</v>
          </cell>
        </row>
        <row r="37">
          <cell r="A37" t="str">
            <v>5700000347673882</v>
          </cell>
          <cell r="B37" t="str">
            <v>20180713</v>
          </cell>
          <cell r="C37" t="str">
            <v>20181031</v>
          </cell>
        </row>
        <row r="38">
          <cell r="A38" t="str">
            <v>5700000347687984</v>
          </cell>
          <cell r="B38" t="str">
            <v>20180712</v>
          </cell>
          <cell r="C38" t="str">
            <v>20181031</v>
          </cell>
        </row>
        <row r="39">
          <cell r="A39" t="str">
            <v>5700000347322071</v>
          </cell>
          <cell r="B39" t="str">
            <v>20180713</v>
          </cell>
          <cell r="C39" t="str">
            <v>20181030</v>
          </cell>
        </row>
        <row r="40">
          <cell r="A40" t="str">
            <v>5700000347325726</v>
          </cell>
          <cell r="B40" t="str">
            <v>20180713</v>
          </cell>
          <cell r="C40" t="str">
            <v>20181030</v>
          </cell>
        </row>
        <row r="41">
          <cell r="A41" t="str">
            <v>5700000347325790</v>
          </cell>
          <cell r="B41" t="str">
            <v>20180713</v>
          </cell>
          <cell r="C41" t="str">
            <v>20181030</v>
          </cell>
        </row>
        <row r="42">
          <cell r="A42" t="str">
            <v>5700000347325846</v>
          </cell>
          <cell r="B42" t="str">
            <v>20180713</v>
          </cell>
          <cell r="C42" t="str">
            <v>20181030</v>
          </cell>
        </row>
        <row r="43">
          <cell r="A43" t="str">
            <v>5700000347325893</v>
          </cell>
          <cell r="B43" t="str">
            <v>20180712</v>
          </cell>
          <cell r="C43" t="str">
            <v>20181108</v>
          </cell>
        </row>
        <row r="44">
          <cell r="A44" t="str">
            <v>5700000347404272</v>
          </cell>
          <cell r="B44" t="str">
            <v>20180312</v>
          </cell>
          <cell r="C44" t="str">
            <v>20180927</v>
          </cell>
        </row>
        <row r="45">
          <cell r="A45" t="str">
            <v>5700000347404465</v>
          </cell>
          <cell r="B45" t="str">
            <v>20180312</v>
          </cell>
          <cell r="C45" t="str">
            <v>20180930</v>
          </cell>
        </row>
        <row r="46">
          <cell r="A46" t="str">
            <v>5700000347404676</v>
          </cell>
          <cell r="B46" t="str">
            <v>20180312</v>
          </cell>
          <cell r="C46" t="str">
            <v>20180930</v>
          </cell>
        </row>
        <row r="47">
          <cell r="A47" t="str">
            <v>5700000347404987</v>
          </cell>
          <cell r="B47" t="str">
            <v>20180312</v>
          </cell>
          <cell r="C47" t="str">
            <v>20180930</v>
          </cell>
        </row>
        <row r="48">
          <cell r="A48" t="str">
            <v>5700000347405301</v>
          </cell>
          <cell r="B48" t="str">
            <v>20180312</v>
          </cell>
          <cell r="C48" t="str">
            <v>20180930</v>
          </cell>
        </row>
        <row r="49">
          <cell r="A49" t="str">
            <v>5700000348177615</v>
          </cell>
          <cell r="B49" t="str">
            <v>20180714</v>
          </cell>
          <cell r="C49" t="str">
            <v>20181206</v>
          </cell>
        </row>
        <row r="50">
          <cell r="A50" t="str">
            <v>5700000348178879</v>
          </cell>
          <cell r="B50" t="str">
            <v>20180714</v>
          </cell>
          <cell r="C50" t="str">
            <v>20181209</v>
          </cell>
        </row>
        <row r="51">
          <cell r="A51" t="str">
            <v>5700000288175489</v>
          </cell>
          <cell r="B51" t="str">
            <v>20180312</v>
          </cell>
          <cell r="C51" t="str">
            <v>20181020</v>
          </cell>
        </row>
        <row r="52">
          <cell r="A52" t="str">
            <v>5700000288175589</v>
          </cell>
          <cell r="B52" t="str">
            <v>20180312</v>
          </cell>
          <cell r="C52" t="str">
            <v>20181113</v>
          </cell>
        </row>
        <row r="53">
          <cell r="A53" t="str">
            <v>5700000288175675</v>
          </cell>
          <cell r="B53" t="str">
            <v>20180312</v>
          </cell>
          <cell r="C53" t="str">
            <v>20180912</v>
          </cell>
        </row>
        <row r="54">
          <cell r="A54" t="str">
            <v>5700000288176425</v>
          </cell>
          <cell r="B54" t="str">
            <v>20180312</v>
          </cell>
          <cell r="C54" t="str">
            <v>20180906</v>
          </cell>
        </row>
        <row r="55">
          <cell r="A55" t="str">
            <v>5700000347682444</v>
          </cell>
          <cell r="B55" t="str">
            <v>20180712</v>
          </cell>
          <cell r="C55" t="str">
            <v>20181213</v>
          </cell>
        </row>
        <row r="56">
          <cell r="A56" t="str">
            <v>5700000347688184</v>
          </cell>
          <cell r="B56" t="str">
            <v>20180712</v>
          </cell>
          <cell r="C56" t="str">
            <v>20181220</v>
          </cell>
        </row>
        <row r="57">
          <cell r="A57" t="str">
            <v>5700000347688267</v>
          </cell>
          <cell r="B57" t="str">
            <v>20180713</v>
          </cell>
          <cell r="C57" t="str">
            <v>20181227</v>
          </cell>
        </row>
        <row r="58">
          <cell r="A58" t="str">
            <v>5700000347691958</v>
          </cell>
          <cell r="B58" t="str">
            <v>20180712</v>
          </cell>
          <cell r="C58" t="str">
            <v>20181227</v>
          </cell>
        </row>
        <row r="59">
          <cell r="A59" t="str">
            <v>5700000288196607</v>
          </cell>
          <cell r="B59" t="str">
            <v>20180131</v>
          </cell>
          <cell r="C59" t="str">
            <v>20181225</v>
          </cell>
        </row>
        <row r="60">
          <cell r="A60" t="str">
            <v>5700000288197029</v>
          </cell>
          <cell r="B60" t="str">
            <v>20180312</v>
          </cell>
          <cell r="C60" t="str">
            <v>20181210</v>
          </cell>
        </row>
        <row r="61">
          <cell r="A61" t="str">
            <v>5700000347450132</v>
          </cell>
          <cell r="B61" t="str">
            <v>20180713</v>
          </cell>
          <cell r="C61" t="str">
            <v>20181231</v>
          </cell>
        </row>
        <row r="62">
          <cell r="A62" t="str">
            <v>5700000347450410</v>
          </cell>
          <cell r="B62" t="str">
            <v>20180713</v>
          </cell>
          <cell r="C62" t="str">
            <v>20181231</v>
          </cell>
        </row>
        <row r="63">
          <cell r="A63" t="str">
            <v>5700000347450925</v>
          </cell>
          <cell r="B63" t="str">
            <v>20180713</v>
          </cell>
          <cell r="C63" t="str">
            <v>20181231</v>
          </cell>
        </row>
        <row r="64">
          <cell r="A64" t="str">
            <v>5700000347451436</v>
          </cell>
          <cell r="B64" t="str">
            <v>20180713</v>
          </cell>
          <cell r="C64" t="str">
            <v>20181224</v>
          </cell>
        </row>
        <row r="65">
          <cell r="A65" t="str">
            <v>5700000347455193</v>
          </cell>
          <cell r="B65" t="str">
            <v>20180712</v>
          </cell>
          <cell r="C65" t="str">
            <v>20181225</v>
          </cell>
        </row>
        <row r="66">
          <cell r="A66" t="str">
            <v>5700000347456257</v>
          </cell>
          <cell r="B66" t="str">
            <v>20180712</v>
          </cell>
          <cell r="C66" t="str">
            <v>20181219</v>
          </cell>
        </row>
        <row r="67">
          <cell r="A67" t="str">
            <v>5700000288171942</v>
          </cell>
          <cell r="B67" t="str">
            <v>20180312</v>
          </cell>
          <cell r="C67" t="str">
            <v>20181205</v>
          </cell>
        </row>
        <row r="68">
          <cell r="A68" t="str">
            <v>5700000288172269</v>
          </cell>
          <cell r="B68" t="str">
            <v>20180312</v>
          </cell>
          <cell r="C68" t="str">
            <v>20181205</v>
          </cell>
        </row>
        <row r="69">
          <cell r="A69" t="str">
            <v>5700000347805750</v>
          </cell>
          <cell r="B69" t="str">
            <v>20180705</v>
          </cell>
          <cell r="C69" t="str">
            <v>20181205</v>
          </cell>
        </row>
        <row r="70">
          <cell r="A70" t="str">
            <v>5700000347806200</v>
          </cell>
          <cell r="B70" t="str">
            <v>20180705</v>
          </cell>
          <cell r="C70" t="str">
            <v>20181205</v>
          </cell>
        </row>
        <row r="71">
          <cell r="A71" t="str">
            <v>5700000347807641</v>
          </cell>
          <cell r="B71" t="str">
            <v>20180705</v>
          </cell>
          <cell r="C71" t="str">
            <v>20181205</v>
          </cell>
        </row>
        <row r="72">
          <cell r="A72" t="str">
            <v>5700000347809484</v>
          </cell>
          <cell r="B72" t="str">
            <v>20180307</v>
          </cell>
          <cell r="C72" t="str">
            <v>20181205</v>
          </cell>
        </row>
        <row r="73">
          <cell r="A73" t="str">
            <v>5700000347810027</v>
          </cell>
          <cell r="B73" t="str">
            <v>20180307</v>
          </cell>
          <cell r="C73" t="str">
            <v>20181205</v>
          </cell>
        </row>
        <row r="74">
          <cell r="A74" t="str">
            <v>5700000288172535</v>
          </cell>
          <cell r="B74" t="str">
            <v>20180312</v>
          </cell>
          <cell r="C74" t="str">
            <v>20181231</v>
          </cell>
        </row>
        <row r="75">
          <cell r="A75" t="str">
            <v>5700000288173139</v>
          </cell>
          <cell r="B75" t="str">
            <v>20180312</v>
          </cell>
          <cell r="C75" t="str">
            <v>20181130</v>
          </cell>
        </row>
        <row r="76">
          <cell r="A76" t="str">
            <v>5700000347343157</v>
          </cell>
          <cell r="B76" t="str">
            <v>20180713</v>
          </cell>
          <cell r="C76" t="str">
            <v>20181129</v>
          </cell>
        </row>
        <row r="77">
          <cell r="A77" t="str">
            <v>5700000347595505</v>
          </cell>
          <cell r="B77" t="str">
            <v>20180712</v>
          </cell>
          <cell r="C77" t="str">
            <v>20181010</v>
          </cell>
        </row>
        <row r="78">
          <cell r="A78" t="str">
            <v>5700000362916239</v>
          </cell>
          <cell r="B78" t="str">
            <v>20180914</v>
          </cell>
          <cell r="C78" t="str">
            <v>20181130</v>
          </cell>
        </row>
        <row r="79">
          <cell r="A79" t="str">
            <v>5700000288207652</v>
          </cell>
          <cell r="B79" t="str">
            <v>20180301</v>
          </cell>
          <cell r="C79" t="str">
            <v>20180926</v>
          </cell>
        </row>
        <row r="80">
          <cell r="A80" t="str">
            <v>5700000288209894</v>
          </cell>
          <cell r="B80" t="str">
            <v>20180301</v>
          </cell>
          <cell r="C80" t="str">
            <v>20181231</v>
          </cell>
        </row>
        <row r="81">
          <cell r="A81" t="str">
            <v>5700000295572151</v>
          </cell>
          <cell r="B81" t="str">
            <v>20180312</v>
          </cell>
          <cell r="C81" t="str">
            <v>20180930</v>
          </cell>
        </row>
        <row r="82">
          <cell r="A82" t="str">
            <v>5700000348038021</v>
          </cell>
          <cell r="B82" t="str">
            <v>20180713</v>
          </cell>
          <cell r="C82" t="str">
            <v>20181130</v>
          </cell>
        </row>
        <row r="83">
          <cell r="A83" t="str">
            <v>5700000348038337</v>
          </cell>
          <cell r="B83" t="str">
            <v>20180713</v>
          </cell>
          <cell r="C83" t="str">
            <v>20181031</v>
          </cell>
        </row>
        <row r="84">
          <cell r="A84" t="str">
            <v>5700000348038665</v>
          </cell>
          <cell r="B84" t="str">
            <v>20180713</v>
          </cell>
          <cell r="C84" t="str">
            <v>20181231</v>
          </cell>
        </row>
        <row r="85">
          <cell r="A85" t="str">
            <v>5700000348039436</v>
          </cell>
          <cell r="B85" t="str">
            <v>20180712</v>
          </cell>
          <cell r="C85" t="str">
            <v>20181031</v>
          </cell>
        </row>
        <row r="86">
          <cell r="A86" t="str">
            <v>5700000348039573</v>
          </cell>
          <cell r="B86" t="str">
            <v>20180712</v>
          </cell>
          <cell r="C86" t="str">
            <v>20181231</v>
          </cell>
        </row>
        <row r="87">
          <cell r="A87" t="str">
            <v>5700000471051053</v>
          </cell>
          <cell r="B87" t="str">
            <v>20180712</v>
          </cell>
          <cell r="C87" t="str">
            <v>20181031</v>
          </cell>
        </row>
        <row r="88">
          <cell r="A88" t="str">
            <v>5700000475591572</v>
          </cell>
          <cell r="B88" t="str">
            <v>20180713</v>
          </cell>
          <cell r="C88" t="str">
            <v>20181031</v>
          </cell>
        </row>
        <row r="89">
          <cell r="A89" t="str">
            <v>5700000288179250</v>
          </cell>
          <cell r="B89" t="str">
            <v>20180312</v>
          </cell>
          <cell r="C89" t="str">
            <v>20181202</v>
          </cell>
        </row>
        <row r="90">
          <cell r="A90" t="str">
            <v>5700000288179474</v>
          </cell>
          <cell r="B90" t="str">
            <v>20180312</v>
          </cell>
          <cell r="C90" t="str">
            <v>20181201</v>
          </cell>
        </row>
        <row r="91">
          <cell r="A91" t="str">
            <v>5700000288179585</v>
          </cell>
          <cell r="B91" t="str">
            <v>20180312</v>
          </cell>
          <cell r="C91" t="str">
            <v>20181201</v>
          </cell>
        </row>
        <row r="92">
          <cell r="A92" t="str">
            <v>5700000288179760</v>
          </cell>
          <cell r="B92" t="str">
            <v>20180312</v>
          </cell>
          <cell r="C92" t="str">
            <v>20181128</v>
          </cell>
        </row>
        <row r="93">
          <cell r="A93" t="str">
            <v>5700000288179850</v>
          </cell>
          <cell r="B93" t="str">
            <v>20180312</v>
          </cell>
          <cell r="C93" t="str">
            <v>20180912</v>
          </cell>
        </row>
        <row r="94">
          <cell r="A94" t="str">
            <v>5700000347843899</v>
          </cell>
          <cell r="B94" t="str">
            <v>20180712</v>
          </cell>
          <cell r="C94" t="str">
            <v>20181007</v>
          </cell>
        </row>
        <row r="95">
          <cell r="A95" t="str">
            <v>5700000347844478</v>
          </cell>
          <cell r="B95" t="str">
            <v>20180713</v>
          </cell>
          <cell r="C95" t="str">
            <v>20181113</v>
          </cell>
        </row>
        <row r="96">
          <cell r="A96" t="str">
            <v>5700000347844641</v>
          </cell>
          <cell r="B96" t="str">
            <v>20180713</v>
          </cell>
          <cell r="C96" t="str">
            <v>20181103</v>
          </cell>
        </row>
        <row r="97">
          <cell r="A97" t="str">
            <v>5700000347844767</v>
          </cell>
          <cell r="B97" t="str">
            <v>20180713</v>
          </cell>
          <cell r="C97" t="str">
            <v>20181112</v>
          </cell>
        </row>
        <row r="98">
          <cell r="A98" t="str">
            <v>5700000347846582</v>
          </cell>
          <cell r="B98" t="str">
            <v>20180713</v>
          </cell>
          <cell r="C98" t="str">
            <v>20181121</v>
          </cell>
        </row>
        <row r="99">
          <cell r="A99" t="str">
            <v>5700000384900186</v>
          </cell>
          <cell r="B99" t="str">
            <v>20181030</v>
          </cell>
          <cell r="C99" t="str">
            <v>20181130</v>
          </cell>
        </row>
        <row r="100">
          <cell r="A100" t="str">
            <v>5700000288173307</v>
          </cell>
          <cell r="B100" t="str">
            <v>20180312</v>
          </cell>
          <cell r="C100" t="str">
            <v>20181231</v>
          </cell>
        </row>
        <row r="101">
          <cell r="A101" t="str">
            <v>5700000288173600</v>
          </cell>
          <cell r="B101" t="str">
            <v>20180312</v>
          </cell>
          <cell r="C101" t="str">
            <v>20181031</v>
          </cell>
        </row>
        <row r="102">
          <cell r="A102" t="str">
            <v>5700000288173880</v>
          </cell>
          <cell r="B102" t="str">
            <v>20180312</v>
          </cell>
          <cell r="C102" t="str">
            <v>20180911</v>
          </cell>
        </row>
        <row r="103">
          <cell r="A103" t="str">
            <v>5700000288175807</v>
          </cell>
          <cell r="B103" t="str">
            <v>20180312</v>
          </cell>
          <cell r="C103" t="str">
            <v>20181031</v>
          </cell>
        </row>
        <row r="104">
          <cell r="A104" t="str">
            <v>5700000288177084</v>
          </cell>
          <cell r="B104" t="str">
            <v>20180312</v>
          </cell>
          <cell r="C104" t="str">
            <v>20181031</v>
          </cell>
        </row>
        <row r="105">
          <cell r="A105" t="str">
            <v>5700000288182585</v>
          </cell>
          <cell r="B105" t="str">
            <v>20180312</v>
          </cell>
          <cell r="C105" t="str">
            <v>20181031</v>
          </cell>
        </row>
        <row r="106">
          <cell r="A106" t="str">
            <v>5700000347917587</v>
          </cell>
          <cell r="B106" t="str">
            <v>20180713</v>
          </cell>
          <cell r="C106" t="str">
            <v>20181031</v>
          </cell>
        </row>
        <row r="107">
          <cell r="A107" t="str">
            <v>5700000347918466</v>
          </cell>
          <cell r="B107" t="str">
            <v>20180712</v>
          </cell>
          <cell r="C107" t="str">
            <v>20181031</v>
          </cell>
        </row>
        <row r="108">
          <cell r="A108" t="str">
            <v>5700000347919195</v>
          </cell>
          <cell r="B108" t="str">
            <v>20180712</v>
          </cell>
          <cell r="C108" t="str">
            <v>20181031</v>
          </cell>
        </row>
        <row r="109">
          <cell r="A109" t="str">
            <v>5700000347919753</v>
          </cell>
          <cell r="B109" t="str">
            <v>20180712</v>
          </cell>
          <cell r="C109" t="str">
            <v>20181031</v>
          </cell>
        </row>
        <row r="110">
          <cell r="A110" t="str">
            <v>5700000475521827</v>
          </cell>
          <cell r="B110" t="str">
            <v>20180312</v>
          </cell>
          <cell r="C110" t="str">
            <v>20181025</v>
          </cell>
        </row>
        <row r="111">
          <cell r="A111" t="str">
            <v>5700000288179324</v>
          </cell>
          <cell r="B111" t="str">
            <v>20180312</v>
          </cell>
          <cell r="C111" t="str">
            <v>20180911</v>
          </cell>
        </row>
        <row r="112">
          <cell r="A112" t="str">
            <v>5700000288179454</v>
          </cell>
          <cell r="B112" t="str">
            <v>20180312</v>
          </cell>
          <cell r="C112" t="str">
            <v>20180912</v>
          </cell>
        </row>
        <row r="113">
          <cell r="A113" t="str">
            <v>5700000347597350</v>
          </cell>
          <cell r="B113" t="str">
            <v>20180713</v>
          </cell>
          <cell r="C113" t="str">
            <v>20181122</v>
          </cell>
        </row>
        <row r="114">
          <cell r="A114" t="str">
            <v>5700000347597435</v>
          </cell>
          <cell r="B114" t="str">
            <v>20180712</v>
          </cell>
          <cell r="C114" t="str">
            <v>20181023</v>
          </cell>
        </row>
        <row r="115">
          <cell r="A115" t="str">
            <v>5700000374014238</v>
          </cell>
          <cell r="B115" t="str">
            <v>20181030</v>
          </cell>
          <cell r="C115" t="str">
            <v>20181120</v>
          </cell>
        </row>
        <row r="116">
          <cell r="A116" t="str">
            <v>5700000475602807</v>
          </cell>
          <cell r="B116" t="str">
            <v>20180715</v>
          </cell>
          <cell r="C116" t="str">
            <v>20181214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4"/>
  <sheetViews>
    <sheetView tabSelected="1" zoomScale="55" zoomScaleNormal="55" topLeftCell="D49" workbookViewId="0">
      <selection activeCell="O53" sqref="O53"/>
    </sheetView>
  </sheetViews>
  <sheetFormatPr defaultColWidth="9" defaultRowHeight="14.4"/>
  <cols>
    <col min="1" max="1" width="7.25" style="3" hidden="1" customWidth="1"/>
    <col min="2" max="2" width="14.5462962962963" style="3" hidden="1" customWidth="1"/>
    <col min="3" max="3" width="33.1759259259259" style="3" hidden="1" customWidth="1"/>
    <col min="4" max="4" width="26.1296296296296" style="3" customWidth="1"/>
    <col min="5" max="5" width="60.6851851851852" style="4" customWidth="1"/>
    <col min="6" max="6" width="23.1666666666667" style="4" hidden="1" customWidth="1"/>
    <col min="7" max="7" width="23.1666666666667" style="5" hidden="1" customWidth="1"/>
    <col min="8" max="8" width="13.8703703703704" style="6" hidden="1" customWidth="1"/>
    <col min="9" max="9" width="12" style="7" customWidth="1"/>
    <col min="10" max="10" width="9.25" style="3" customWidth="1"/>
    <col min="11" max="11" width="7.37962962962963" style="3" customWidth="1"/>
    <col min="12" max="12" width="6.37962962962963" style="3" customWidth="1"/>
    <col min="13" max="13" width="7.87962962962963" style="3" customWidth="1"/>
    <col min="14" max="14" width="7.37962962962963" style="3" customWidth="1"/>
    <col min="15" max="15" width="6.25" style="3" customWidth="1"/>
    <col min="16" max="16" width="6.87962962962963" style="3" customWidth="1"/>
    <col min="17" max="17" width="8" style="3" customWidth="1"/>
    <col min="18" max="19" width="12.7314814814815" style="3" customWidth="1"/>
    <col min="20" max="20" width="15.1296296296296" style="7" customWidth="1"/>
    <col min="21" max="21" width="15.1296296296296" style="3" customWidth="1"/>
    <col min="22" max="23" width="9.99074074074074" customWidth="1"/>
    <col min="26" max="26" width="87.3055555555556" hidden="1" customWidth="1"/>
  </cols>
  <sheetData>
    <row r="1" ht="34" customHeight="1" spans="1:21">
      <c r="A1" s="8" t="s">
        <v>0</v>
      </c>
      <c r="B1" s="8"/>
      <c r="C1" s="9"/>
      <c r="D1" s="9"/>
      <c r="E1" s="10"/>
      <c r="F1" s="10"/>
      <c r="G1" s="10"/>
      <c r="H1" s="1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49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20.65" customHeight="1" spans="1:21">
      <c r="A3" s="13" t="s">
        <v>2</v>
      </c>
      <c r="B3" s="13"/>
      <c r="C3" s="13"/>
      <c r="D3" s="13"/>
      <c r="E3" s="14"/>
      <c r="F3" s="14"/>
      <c r="G3" s="14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="1" customFormat="1" ht="36" customHeight="1" spans="1:25">
      <c r="A4" s="16" t="s">
        <v>3</v>
      </c>
      <c r="B4" s="17" t="s">
        <v>4</v>
      </c>
      <c r="C4" s="17" t="s">
        <v>5</v>
      </c>
      <c r="D4" s="17" t="s">
        <v>6</v>
      </c>
      <c r="E4" s="16" t="s">
        <v>7</v>
      </c>
      <c r="F4" s="16" t="s">
        <v>8</v>
      </c>
      <c r="G4" s="17" t="s">
        <v>9</v>
      </c>
      <c r="H4" s="18" t="s">
        <v>10</v>
      </c>
      <c r="I4" s="27" t="s">
        <v>11</v>
      </c>
      <c r="J4" s="28" t="s">
        <v>12</v>
      </c>
      <c r="K4" s="29"/>
      <c r="L4" s="29"/>
      <c r="M4" s="29"/>
      <c r="N4" s="29"/>
      <c r="O4" s="29"/>
      <c r="P4" s="29"/>
      <c r="Q4" s="29"/>
      <c r="R4" s="27" t="s">
        <v>13</v>
      </c>
      <c r="S4" s="27" t="s">
        <v>14</v>
      </c>
      <c r="T4" s="27" t="s">
        <v>15</v>
      </c>
      <c r="U4" s="27" t="s">
        <v>16</v>
      </c>
      <c r="V4" s="27" t="s">
        <v>17</v>
      </c>
      <c r="W4" s="27" t="s">
        <v>18</v>
      </c>
      <c r="X4" s="33" t="s">
        <v>19</v>
      </c>
      <c r="Y4" s="33" t="s">
        <v>20</v>
      </c>
    </row>
    <row r="5" s="1" customFormat="1" ht="69" customHeight="1" spans="1:25">
      <c r="A5" s="16"/>
      <c r="B5" s="19"/>
      <c r="C5" s="19"/>
      <c r="D5" s="19"/>
      <c r="E5" s="16"/>
      <c r="F5" s="16"/>
      <c r="G5" s="19"/>
      <c r="H5" s="20"/>
      <c r="I5" s="30"/>
      <c r="J5" s="31" t="s">
        <v>21</v>
      </c>
      <c r="K5" s="31" t="s">
        <v>22</v>
      </c>
      <c r="L5" s="31" t="s">
        <v>23</v>
      </c>
      <c r="M5" s="31" t="s">
        <v>24</v>
      </c>
      <c r="N5" s="31" t="s">
        <v>25</v>
      </c>
      <c r="O5" s="31" t="s">
        <v>26</v>
      </c>
      <c r="P5" s="31" t="s">
        <v>27</v>
      </c>
      <c r="Q5" s="28" t="s">
        <v>28</v>
      </c>
      <c r="R5" s="30"/>
      <c r="S5" s="30"/>
      <c r="T5" s="30"/>
      <c r="U5" s="30"/>
      <c r="V5" s="30"/>
      <c r="W5" s="30"/>
      <c r="X5" s="33"/>
      <c r="Y5" s="33"/>
    </row>
    <row r="6" s="2" customFormat="1" ht="70" customHeight="1" spans="1:26">
      <c r="A6" s="21">
        <v>1</v>
      </c>
      <c r="B6" s="21" t="s">
        <v>29</v>
      </c>
      <c r="C6" s="21" t="s">
        <v>30</v>
      </c>
      <c r="D6" s="51" t="s">
        <v>31</v>
      </c>
      <c r="E6" s="21" t="str">
        <f>VLOOKUP(D6,'[1]项目信息_1 (2)'!$A$1:$D$65536,4,0)</f>
        <v>且末县-阿羌乡_产业扶贫_阿羌镇2018年自治州财政专项扶贫资金牲畜养殖项目</v>
      </c>
      <c r="F6" s="21" t="s">
        <v>32</v>
      </c>
      <c r="G6" s="21" t="s">
        <v>33</v>
      </c>
      <c r="H6" s="22" t="str">
        <f>VLOOKUP(D6,'[2]项目信息_1 (4)'!$A$1:$C$65536,2,0)</f>
        <v>20180712</v>
      </c>
      <c r="I6" s="21">
        <f t="shared" ref="I6:I69" si="0">R6</f>
        <v>83.496</v>
      </c>
      <c r="J6" s="21"/>
      <c r="K6" s="21"/>
      <c r="L6" s="21"/>
      <c r="M6" s="21"/>
      <c r="N6" s="21"/>
      <c r="O6" s="21"/>
      <c r="P6" s="21">
        <f t="shared" ref="P6:P8" si="1">I6-Q6</f>
        <v>83.496</v>
      </c>
      <c r="Q6" s="21"/>
      <c r="R6" s="21">
        <v>83.496</v>
      </c>
      <c r="S6" s="21" t="str">
        <f>VLOOKUP(D6,'[2]项目信息_1 (4)'!$A$1:$C$65536,3,0)</f>
        <v>20181031</v>
      </c>
      <c r="T6" s="21" t="s">
        <v>34</v>
      </c>
      <c r="U6" s="34" t="s">
        <v>34</v>
      </c>
      <c r="V6" s="35"/>
      <c r="W6" s="35"/>
      <c r="X6" s="2" t="s">
        <v>35</v>
      </c>
      <c r="Y6" s="2" t="s">
        <v>36</v>
      </c>
      <c r="Z6" s="2" t="s">
        <v>37</v>
      </c>
    </row>
    <row r="7" s="2" customFormat="1" ht="70" customHeight="1" spans="1:26">
      <c r="A7" s="21">
        <v>2</v>
      </c>
      <c r="B7" s="21" t="s">
        <v>29</v>
      </c>
      <c r="C7" s="21" t="s">
        <v>30</v>
      </c>
      <c r="D7" s="51" t="s">
        <v>38</v>
      </c>
      <c r="E7" s="21" t="str">
        <f>VLOOKUP(D7,'[1]项目信息_1 (2)'!$A$1:$D$65536,4,0)</f>
        <v>且末县-阿羌乡_产业扶贫_阿羌镇萨尔干吉村2018年自治州财政专项扶贫资金香蒜种植补助项目</v>
      </c>
      <c r="F7" s="21" t="s">
        <v>32</v>
      </c>
      <c r="G7" s="21" t="s">
        <v>33</v>
      </c>
      <c r="H7" s="23" t="str">
        <f>VLOOKUP(D7,'[2]项目信息_1 (4)'!$A$1:$C$65536,2,0)</f>
        <v>20180712</v>
      </c>
      <c r="I7" s="21">
        <f t="shared" si="0"/>
        <v>10.5</v>
      </c>
      <c r="J7" s="21"/>
      <c r="K7" s="21"/>
      <c r="L7" s="21"/>
      <c r="M7" s="21"/>
      <c r="N7" s="21"/>
      <c r="O7" s="21"/>
      <c r="P7" s="21">
        <f t="shared" si="1"/>
        <v>10.5</v>
      </c>
      <c r="Q7" s="21"/>
      <c r="R7" s="21">
        <v>10.5</v>
      </c>
      <c r="S7" s="21" t="str">
        <f>VLOOKUP(D7,'[2]项目信息_1 (4)'!$A$1:$C$65536,3,0)</f>
        <v>20181031</v>
      </c>
      <c r="T7" s="21" t="s">
        <v>34</v>
      </c>
      <c r="U7" s="34" t="s">
        <v>39</v>
      </c>
      <c r="V7" s="35"/>
      <c r="W7" s="35"/>
      <c r="X7" s="2" t="s">
        <v>35</v>
      </c>
      <c r="Y7" s="2" t="s">
        <v>40</v>
      </c>
      <c r="Z7" s="2" t="s">
        <v>41</v>
      </c>
    </row>
    <row r="8" s="2" customFormat="1" ht="70" customHeight="1" spans="1:26">
      <c r="A8" s="21">
        <v>3</v>
      </c>
      <c r="B8" s="21" t="s">
        <v>29</v>
      </c>
      <c r="C8" s="21" t="s">
        <v>30</v>
      </c>
      <c r="D8" s="51" t="s">
        <v>42</v>
      </c>
      <c r="E8" s="21" t="str">
        <f>VLOOKUP(D8,'[1]项目信息_1 (2)'!$A$1:$D$65536,4,0)</f>
        <v>且末县-阿羌乡_产业扶贫_阿羌镇依山干村2018年自治州财政专项扶贫资金香蒜种植补助项目</v>
      </c>
      <c r="F8" s="21" t="s">
        <v>32</v>
      </c>
      <c r="G8" s="21" t="s">
        <v>33</v>
      </c>
      <c r="H8" s="23" t="str">
        <f>VLOOKUP(D8,'[2]项目信息_1 (4)'!$A$1:$C$65536,2,0)</f>
        <v>20180712</v>
      </c>
      <c r="I8" s="21">
        <f t="shared" si="0"/>
        <v>10.5</v>
      </c>
      <c r="J8" s="21"/>
      <c r="K8" s="21"/>
      <c r="L8" s="21"/>
      <c r="M8" s="21"/>
      <c r="N8" s="21"/>
      <c r="O8" s="21"/>
      <c r="P8" s="21">
        <f t="shared" si="1"/>
        <v>10.5</v>
      </c>
      <c r="Q8" s="21"/>
      <c r="R8" s="21">
        <v>10.5</v>
      </c>
      <c r="S8" s="21" t="str">
        <f>VLOOKUP(D8,'[2]项目信息_1 (4)'!$A$1:$C$65536,3,0)</f>
        <v>20181031</v>
      </c>
      <c r="T8" s="21" t="s">
        <v>34</v>
      </c>
      <c r="U8" s="34" t="s">
        <v>39</v>
      </c>
      <c r="V8" s="35"/>
      <c r="W8" s="35"/>
      <c r="X8" s="2" t="s">
        <v>35</v>
      </c>
      <c r="Y8" s="2" t="s">
        <v>43</v>
      </c>
      <c r="Z8" s="2" t="s">
        <v>44</v>
      </c>
    </row>
    <row r="9" s="2" customFormat="1" ht="70" customHeight="1" spans="1:26">
      <c r="A9" s="21">
        <v>4</v>
      </c>
      <c r="B9" s="21" t="s">
        <v>29</v>
      </c>
      <c r="C9" s="21" t="s">
        <v>45</v>
      </c>
      <c r="D9" s="51" t="s">
        <v>46</v>
      </c>
      <c r="E9" s="21" t="str">
        <f>VLOOKUP(D9,'[1]项目信息_1 (2)'!$A$1:$D$65536,4,0)</f>
        <v>且末县-阿羌乡_产业扶贫_阿羌镇2018年中央新增财政专项扶贫资金香蒜机械项目</v>
      </c>
      <c r="F9" s="21" t="s">
        <v>32</v>
      </c>
      <c r="G9" s="21" t="s">
        <v>33</v>
      </c>
      <c r="H9" s="22" t="str">
        <f>VLOOKUP(D9,'[2]项目信息_1 (4)'!$A$1:$C$65536,2,0)</f>
        <v>20180713</v>
      </c>
      <c r="I9" s="21">
        <f t="shared" si="0"/>
        <v>24.1375</v>
      </c>
      <c r="J9" s="21">
        <f t="shared" ref="J9:J13" si="2">I9-Q9</f>
        <v>24.1375</v>
      </c>
      <c r="K9" s="21"/>
      <c r="L9" s="21"/>
      <c r="M9" s="21"/>
      <c r="N9" s="21"/>
      <c r="O9" s="21"/>
      <c r="P9" s="21"/>
      <c r="Q9" s="21"/>
      <c r="R9" s="21">
        <v>24.1375</v>
      </c>
      <c r="S9" s="21" t="str">
        <f>VLOOKUP(D9,'[2]项目信息_1 (4)'!$A$1:$C$65536,3,0)</f>
        <v>20181031</v>
      </c>
      <c r="T9" s="21" t="s">
        <v>34</v>
      </c>
      <c r="U9" s="34" t="s">
        <v>34</v>
      </c>
      <c r="V9" s="35"/>
      <c r="W9" s="35"/>
      <c r="X9" s="2" t="s">
        <v>35</v>
      </c>
      <c r="Y9" s="2" t="s">
        <v>47</v>
      </c>
      <c r="Z9" s="2" t="s">
        <v>48</v>
      </c>
    </row>
    <row r="10" s="2" customFormat="1" ht="70" customHeight="1" spans="1:26">
      <c r="A10" s="21">
        <v>5</v>
      </c>
      <c r="B10" s="21" t="s">
        <v>29</v>
      </c>
      <c r="C10" s="21" t="s">
        <v>45</v>
      </c>
      <c r="D10" s="51" t="s">
        <v>49</v>
      </c>
      <c r="E10" s="21" t="str">
        <f>VLOOKUP(D10,'[1]项目信息_1 (2)'!$A$1:$D$65536,4,0)</f>
        <v>且末县-阿羌乡_产业扶贫_阿羌镇2018年中央新增财政专项扶贫资金畜牧机械项目</v>
      </c>
      <c r="F10" s="21" t="s">
        <v>32</v>
      </c>
      <c r="G10" s="21" t="s">
        <v>33</v>
      </c>
      <c r="H10" s="22" t="str">
        <f>VLOOKUP(D10,'[2]项目信息_1 (4)'!$A$1:$C$65536,2,0)</f>
        <v>20180713</v>
      </c>
      <c r="I10" s="21">
        <f t="shared" si="0"/>
        <v>20</v>
      </c>
      <c r="J10" s="21">
        <f t="shared" si="2"/>
        <v>20</v>
      </c>
      <c r="K10" s="21"/>
      <c r="L10" s="21"/>
      <c r="M10" s="21"/>
      <c r="N10" s="21"/>
      <c r="O10" s="21"/>
      <c r="P10" s="21"/>
      <c r="Q10" s="21"/>
      <c r="R10" s="21">
        <v>20</v>
      </c>
      <c r="S10" s="21" t="str">
        <f>VLOOKUP(D10,'[2]项目信息_1 (4)'!$A$1:$C$65536,3,0)</f>
        <v>20181231</v>
      </c>
      <c r="T10" s="21" t="s">
        <v>34</v>
      </c>
      <c r="U10" s="34" t="s">
        <v>34</v>
      </c>
      <c r="V10" s="35"/>
      <c r="W10" s="35"/>
      <c r="X10" s="2" t="s">
        <v>35</v>
      </c>
      <c r="Y10" s="2" t="s">
        <v>36</v>
      </c>
      <c r="Z10" s="2" t="s">
        <v>50</v>
      </c>
    </row>
    <row r="11" s="2" customFormat="1" ht="70" customHeight="1" spans="1:26">
      <c r="A11" s="21">
        <v>6</v>
      </c>
      <c r="B11" s="21" t="s">
        <v>29</v>
      </c>
      <c r="C11" s="21" t="s">
        <v>51</v>
      </c>
      <c r="D11" s="51" t="s">
        <v>52</v>
      </c>
      <c r="E11" s="21" t="str">
        <f>VLOOKUP(D11,'[1]项目信息_1 (2)'!$A$1:$D$65536,4,0)</f>
        <v>且末县-阿羌乡_产业扶贫_阿羌镇2018年棚圈建设项目（中央资金）</v>
      </c>
      <c r="F11" s="21" t="s">
        <v>32</v>
      </c>
      <c r="G11" s="21" t="s">
        <v>33</v>
      </c>
      <c r="H11" s="22" t="str">
        <f>VLOOKUP(D11,'[2]项目信息_1 (4)'!$A$1:$C$65536,2,0)</f>
        <v>20180312</v>
      </c>
      <c r="I11" s="21">
        <f t="shared" si="0"/>
        <v>175</v>
      </c>
      <c r="J11" s="21">
        <f t="shared" si="2"/>
        <v>175</v>
      </c>
      <c r="K11" s="21"/>
      <c r="L11" s="21"/>
      <c r="M11" s="21"/>
      <c r="N11" s="21"/>
      <c r="O11" s="21"/>
      <c r="P11" s="21"/>
      <c r="Q11" s="21"/>
      <c r="R11" s="21">
        <v>175</v>
      </c>
      <c r="S11" s="21" t="str">
        <f>VLOOKUP(D11,'[2]项目信息_1 (4)'!$A$1:$C$65536,3,0)</f>
        <v>20181203</v>
      </c>
      <c r="T11" s="21" t="s">
        <v>39</v>
      </c>
      <c r="U11" s="34" t="s">
        <v>34</v>
      </c>
      <c r="V11" s="35"/>
      <c r="W11" s="35"/>
      <c r="X11" s="2" t="s">
        <v>35</v>
      </c>
      <c r="Y11" s="2" t="s">
        <v>53</v>
      </c>
      <c r="Z11" s="2" t="s">
        <v>54</v>
      </c>
    </row>
    <row r="12" s="2" customFormat="1" ht="70" customHeight="1" spans="1:26">
      <c r="A12" s="21">
        <v>7</v>
      </c>
      <c r="B12" s="21" t="s">
        <v>29</v>
      </c>
      <c r="C12" s="21" t="s">
        <v>51</v>
      </c>
      <c r="D12" s="51" t="s">
        <v>55</v>
      </c>
      <c r="E12" s="21" t="str">
        <f>VLOOKUP(D12,'[1]项目信息_1 (2)'!$A$1:$D$65536,4,0)</f>
        <v>且末县-库拉木勒克乡_产业扶贫_库拉木勒克乡2018年标准化养殖项目（1300只）</v>
      </c>
      <c r="F12" s="21" t="s">
        <v>32</v>
      </c>
      <c r="G12" s="21" t="s">
        <v>33</v>
      </c>
      <c r="H12" s="22" t="str">
        <f>VLOOKUP(D12,'[2]项目信息_1 (4)'!$A$1:$C$65536,2,0)</f>
        <v>20180312</v>
      </c>
      <c r="I12" s="21">
        <f t="shared" si="0"/>
        <v>130</v>
      </c>
      <c r="J12" s="21">
        <f t="shared" si="2"/>
        <v>130</v>
      </c>
      <c r="K12" s="21"/>
      <c r="L12" s="21"/>
      <c r="M12" s="21"/>
      <c r="N12" s="21"/>
      <c r="O12" s="21"/>
      <c r="P12" s="21"/>
      <c r="Q12" s="21"/>
      <c r="R12" s="21">
        <v>130</v>
      </c>
      <c r="S12" s="21" t="str">
        <f>VLOOKUP(D12,'[2]项目信息_1 (4)'!$A$1:$C$65536,3,0)</f>
        <v>20181205</v>
      </c>
      <c r="T12" s="21" t="s">
        <v>34</v>
      </c>
      <c r="U12" s="34" t="s">
        <v>34</v>
      </c>
      <c r="V12" s="35"/>
      <c r="W12" s="35"/>
      <c r="X12" s="2" t="s">
        <v>56</v>
      </c>
      <c r="Y12" s="2" t="s">
        <v>57</v>
      </c>
      <c r="Z12" s="2" t="s">
        <v>58</v>
      </c>
    </row>
    <row r="13" s="2" customFormat="1" ht="70" customHeight="1" spans="1:26">
      <c r="A13" s="21">
        <v>8</v>
      </c>
      <c r="B13" s="21" t="s">
        <v>29</v>
      </c>
      <c r="C13" s="21" t="s">
        <v>51</v>
      </c>
      <c r="D13" s="51" t="s">
        <v>59</v>
      </c>
      <c r="E13" s="21" t="str">
        <f>VLOOKUP(D13,'[1]项目信息_1 (2)'!$A$1:$D$65536,4,0)</f>
        <v>且末县-库拉木勒克乡_产业扶贫_库拉木勒克乡2018年标准化养殖项目（1000只）</v>
      </c>
      <c r="F13" s="21" t="s">
        <v>32</v>
      </c>
      <c r="G13" s="21" t="s">
        <v>33</v>
      </c>
      <c r="H13" s="23" t="str">
        <f>VLOOKUP(D13,'[2]项目信息_1 (4)'!$A$1:$C$65536,2,0)</f>
        <v>20180312</v>
      </c>
      <c r="I13" s="21">
        <f t="shared" si="0"/>
        <v>100</v>
      </c>
      <c r="J13" s="21">
        <f t="shared" si="2"/>
        <v>100</v>
      </c>
      <c r="K13" s="21"/>
      <c r="L13" s="21"/>
      <c r="M13" s="21"/>
      <c r="N13" s="21"/>
      <c r="O13" s="21"/>
      <c r="P13" s="21"/>
      <c r="Q13" s="21"/>
      <c r="R13" s="21">
        <v>100</v>
      </c>
      <c r="S13" s="21" t="str">
        <f>VLOOKUP(D13,'[2]项目信息_1 (4)'!$A$1:$C$65536,3,0)</f>
        <v>20181205</v>
      </c>
      <c r="T13" s="21" t="s">
        <v>34</v>
      </c>
      <c r="U13" s="34" t="s">
        <v>34</v>
      </c>
      <c r="V13" s="35"/>
      <c r="W13" s="35"/>
      <c r="X13" s="2" t="s">
        <v>56</v>
      </c>
      <c r="Y13" s="2" t="s">
        <v>60</v>
      </c>
      <c r="Z13" s="2" t="s">
        <v>61</v>
      </c>
    </row>
    <row r="14" s="2" customFormat="1" ht="70" customHeight="1" spans="1:26">
      <c r="A14" s="21">
        <v>9</v>
      </c>
      <c r="B14" s="21" t="s">
        <v>29</v>
      </c>
      <c r="C14" s="21" t="s">
        <v>30</v>
      </c>
      <c r="D14" s="51" t="s">
        <v>62</v>
      </c>
      <c r="E14" s="21" t="str">
        <f>VLOOKUP(D14,'[1]项目信息_1 (2)'!$A$1:$D$65536,4,0)</f>
        <v>且末县-库拉木勒克乡_产业扶贫_库拉木勒克乡其木布拉克村2018年畜禽养殖项目(自治州资金50万元)</v>
      </c>
      <c r="F14" s="21" t="s">
        <v>32</v>
      </c>
      <c r="G14" s="21" t="s">
        <v>33</v>
      </c>
      <c r="H14" s="23" t="str">
        <f>VLOOKUP(D14,'[2]项目信息_1 (4)'!$A$1:$C$65536,2,0)</f>
        <v>20180705</v>
      </c>
      <c r="I14" s="21">
        <f t="shared" si="0"/>
        <v>50</v>
      </c>
      <c r="J14" s="21"/>
      <c r="K14" s="21"/>
      <c r="L14" s="21"/>
      <c r="M14" s="21"/>
      <c r="N14" s="21"/>
      <c r="O14" s="21"/>
      <c r="P14" s="21">
        <f t="shared" ref="P14:P16" si="3">I14-Q14</f>
        <v>50</v>
      </c>
      <c r="Q14" s="21"/>
      <c r="R14" s="21">
        <v>50</v>
      </c>
      <c r="S14" s="21" t="str">
        <f>VLOOKUP(D14,'[2]项目信息_1 (4)'!$A$1:$C$65536,3,0)</f>
        <v>20181205</v>
      </c>
      <c r="T14" s="21" t="s">
        <v>34</v>
      </c>
      <c r="U14" s="34" t="s">
        <v>34</v>
      </c>
      <c r="V14" s="35"/>
      <c r="W14" s="35"/>
      <c r="X14" s="2" t="s">
        <v>56</v>
      </c>
      <c r="Y14" s="2" t="s">
        <v>63</v>
      </c>
      <c r="Z14" s="2" t="s">
        <v>64</v>
      </c>
    </row>
    <row r="15" s="2" customFormat="1" ht="70" customHeight="1" spans="1:26">
      <c r="A15" s="21">
        <v>10</v>
      </c>
      <c r="B15" s="21" t="s">
        <v>29</v>
      </c>
      <c r="C15" s="21" t="s">
        <v>30</v>
      </c>
      <c r="D15" s="51" t="s">
        <v>65</v>
      </c>
      <c r="E15" s="21" t="str">
        <f>VLOOKUP(D15,'[1]项目信息_1 (2)'!$A$1:$D$65536,4,0)</f>
        <v>且末县-库拉木勒克乡_产业扶贫_库拉木勒克乡巴什克其克村2018年畜禽养殖项目(自治州资金50万元)</v>
      </c>
      <c r="F15" s="21" t="s">
        <v>32</v>
      </c>
      <c r="G15" s="21" t="s">
        <v>33</v>
      </c>
      <c r="H15" s="23" t="str">
        <f>VLOOKUP(D15,'[2]项目信息_1 (4)'!$A$1:$C$65536,2,0)</f>
        <v>20180705</v>
      </c>
      <c r="I15" s="21">
        <f t="shared" si="0"/>
        <v>50</v>
      </c>
      <c r="J15" s="21"/>
      <c r="K15" s="21"/>
      <c r="L15" s="21"/>
      <c r="M15" s="21"/>
      <c r="N15" s="21"/>
      <c r="O15" s="21"/>
      <c r="P15" s="21">
        <f t="shared" si="3"/>
        <v>50</v>
      </c>
      <c r="Q15" s="21"/>
      <c r="R15" s="21">
        <v>50</v>
      </c>
      <c r="S15" s="21" t="str">
        <f>VLOOKUP(D15,'[2]项目信息_1 (4)'!$A$1:$C$65536,3,0)</f>
        <v>20181205</v>
      </c>
      <c r="T15" s="21" t="s">
        <v>34</v>
      </c>
      <c r="U15" s="34" t="s">
        <v>34</v>
      </c>
      <c r="V15" s="35"/>
      <c r="W15" s="35"/>
      <c r="X15" s="2" t="s">
        <v>56</v>
      </c>
      <c r="Y15" s="2" t="s">
        <v>66</v>
      </c>
      <c r="Z15" s="2" t="s">
        <v>67</v>
      </c>
    </row>
    <row r="16" s="2" customFormat="1" ht="70" customHeight="1" spans="1:26">
      <c r="A16" s="21">
        <v>11</v>
      </c>
      <c r="B16" s="21" t="s">
        <v>29</v>
      </c>
      <c r="C16" s="21" t="s">
        <v>30</v>
      </c>
      <c r="D16" s="51" t="s">
        <v>68</v>
      </c>
      <c r="E16" s="21" t="str">
        <f>VLOOKUP(D16,'[1]项目信息_1 (2)'!$A$1:$D$65536,4,0)</f>
        <v>且末县-库拉木勒克乡_产业扶贫_库拉木勒克乡2018年畜禽养殖项目(自治州资金100万元)</v>
      </c>
      <c r="F16" s="21" t="s">
        <v>32</v>
      </c>
      <c r="G16" s="21" t="s">
        <v>33</v>
      </c>
      <c r="H16" s="23" t="str">
        <f>VLOOKUP(D16,'[2]项目信息_1 (4)'!$A$1:$C$65536,2,0)</f>
        <v>20180705</v>
      </c>
      <c r="I16" s="21">
        <f t="shared" si="0"/>
        <v>100</v>
      </c>
      <c r="J16" s="21"/>
      <c r="K16" s="21"/>
      <c r="L16" s="21"/>
      <c r="M16" s="21"/>
      <c r="N16" s="21"/>
      <c r="O16" s="21"/>
      <c r="P16" s="21">
        <f t="shared" si="3"/>
        <v>100</v>
      </c>
      <c r="Q16" s="21"/>
      <c r="R16" s="21">
        <v>100</v>
      </c>
      <c r="S16" s="21" t="str">
        <f>VLOOKUP(D16,'[2]项目信息_1 (4)'!$A$1:$C$65536,3,0)</f>
        <v>20181205</v>
      </c>
      <c r="T16" s="21" t="s">
        <v>34</v>
      </c>
      <c r="U16" s="34" t="s">
        <v>34</v>
      </c>
      <c r="V16" s="35"/>
      <c r="W16" s="35"/>
      <c r="X16" s="2" t="s">
        <v>56</v>
      </c>
      <c r="Y16" s="2" t="s">
        <v>69</v>
      </c>
      <c r="Z16" s="2" t="s">
        <v>70</v>
      </c>
    </row>
    <row r="17" s="2" customFormat="1" ht="70" customHeight="1" spans="1:26">
      <c r="A17" s="21">
        <v>12</v>
      </c>
      <c r="B17" s="21" t="s">
        <v>29</v>
      </c>
      <c r="C17" s="21" t="s">
        <v>45</v>
      </c>
      <c r="D17" s="51" t="s">
        <v>71</v>
      </c>
      <c r="E17" s="21" t="str">
        <f>VLOOKUP(D17,'[1]项目信息_1 (2)'!$A$1:$D$65536,4,0)</f>
        <v>且末县-库拉木勒克乡_产业扶贫_库拉木勒克乡阿克亚村2018年畜禽养殖项目(中央新增资金30万元)</v>
      </c>
      <c r="F17" s="21" t="s">
        <v>32</v>
      </c>
      <c r="G17" s="21" t="s">
        <v>33</v>
      </c>
      <c r="H17" s="23" t="str">
        <f>VLOOKUP(D17,'[2]项目信息_1 (4)'!$A$1:$C$65536,2,0)</f>
        <v>20180307</v>
      </c>
      <c r="I17" s="21">
        <f t="shared" si="0"/>
        <v>30</v>
      </c>
      <c r="J17" s="21">
        <f t="shared" ref="J17:J23" si="4">I17-Q17</f>
        <v>30</v>
      </c>
      <c r="K17" s="21"/>
      <c r="L17" s="21"/>
      <c r="M17" s="21"/>
      <c r="N17" s="21"/>
      <c r="O17" s="21"/>
      <c r="P17" s="21"/>
      <c r="Q17" s="21"/>
      <c r="R17" s="21">
        <v>30</v>
      </c>
      <c r="S17" s="21" t="str">
        <f>VLOOKUP(D17,'[2]项目信息_1 (4)'!$A$1:$C$65536,3,0)</f>
        <v>20181205</v>
      </c>
      <c r="T17" s="21" t="s">
        <v>34</v>
      </c>
      <c r="U17" s="34" t="s">
        <v>34</v>
      </c>
      <c r="V17" s="35"/>
      <c r="W17" s="35"/>
      <c r="X17" s="2" t="s">
        <v>56</v>
      </c>
      <c r="Y17" s="2" t="s">
        <v>72</v>
      </c>
      <c r="Z17" s="2" t="s">
        <v>73</v>
      </c>
    </row>
    <row r="18" s="2" customFormat="1" ht="70" customHeight="1" spans="1:26">
      <c r="A18" s="21">
        <v>13</v>
      </c>
      <c r="B18" s="21" t="s">
        <v>29</v>
      </c>
      <c r="C18" s="21" t="s">
        <v>45</v>
      </c>
      <c r="D18" s="51" t="s">
        <v>74</v>
      </c>
      <c r="E18" s="21" t="str">
        <f>VLOOKUP(D18,'[1]项目信息_1 (2)'!$A$1:$D$65536,4,0)</f>
        <v>且末县-库拉木勒克乡_产业扶贫_库拉木勒克乡库拉木勒克村2018年畜禽养殖项目(中央新增资金70万元)</v>
      </c>
      <c r="F18" s="21" t="s">
        <v>32</v>
      </c>
      <c r="G18" s="21" t="s">
        <v>33</v>
      </c>
      <c r="H18" s="23" t="str">
        <f>VLOOKUP(D18,'[2]项目信息_1 (4)'!$A$1:$C$65536,2,0)</f>
        <v>20180307</v>
      </c>
      <c r="I18" s="21">
        <f t="shared" si="0"/>
        <v>70</v>
      </c>
      <c r="J18" s="21">
        <f t="shared" si="4"/>
        <v>70</v>
      </c>
      <c r="K18" s="21"/>
      <c r="L18" s="21"/>
      <c r="M18" s="21"/>
      <c r="N18" s="21"/>
      <c r="O18" s="21"/>
      <c r="P18" s="21"/>
      <c r="Q18" s="21"/>
      <c r="R18" s="21">
        <v>70</v>
      </c>
      <c r="S18" s="21" t="str">
        <f>VLOOKUP(D18,'[2]项目信息_1 (4)'!$A$1:$C$65536,3,0)</f>
        <v>20181205</v>
      </c>
      <c r="T18" s="21" t="s">
        <v>34</v>
      </c>
      <c r="U18" s="34" t="s">
        <v>34</v>
      </c>
      <c r="V18" s="35"/>
      <c r="W18" s="35"/>
      <c r="X18" s="2" t="s">
        <v>56</v>
      </c>
      <c r="Y18" s="2" t="s">
        <v>75</v>
      </c>
      <c r="Z18" s="2" t="s">
        <v>76</v>
      </c>
    </row>
    <row r="19" s="2" customFormat="1" ht="70" customHeight="1" spans="1:26">
      <c r="A19" s="21">
        <v>14</v>
      </c>
      <c r="B19" s="21" t="s">
        <v>29</v>
      </c>
      <c r="C19" s="21" t="s">
        <v>51</v>
      </c>
      <c r="D19" s="51" t="s">
        <v>77</v>
      </c>
      <c r="E19" s="21" t="str">
        <f>VLOOKUP(D19,'[1]项目信息_1 (2)'!$A$1:$D$65536,4,0)</f>
        <v>且末县-奥依牙依拉克镇_产业扶贫_奥依亚依拉克镇色日克阔勒村2018年度畜禽养殖项目（中央资金）</v>
      </c>
      <c r="F19" s="21" t="s">
        <v>32</v>
      </c>
      <c r="G19" s="21" t="s">
        <v>33</v>
      </c>
      <c r="H19" s="23" t="str">
        <f>VLOOKUP(D19,'[2]项目信息_1 (4)'!$A$1:$C$65536,2,0)</f>
        <v>20180312</v>
      </c>
      <c r="I19" s="21">
        <f t="shared" si="0"/>
        <v>82.55</v>
      </c>
      <c r="J19" s="21">
        <f t="shared" si="4"/>
        <v>65</v>
      </c>
      <c r="K19" s="21"/>
      <c r="L19" s="21"/>
      <c r="M19" s="21"/>
      <c r="N19" s="21"/>
      <c r="O19" s="21"/>
      <c r="P19" s="21"/>
      <c r="Q19" s="21">
        <v>17.55</v>
      </c>
      <c r="R19" s="21">
        <v>82.55</v>
      </c>
      <c r="S19" s="21" t="str">
        <f>VLOOKUP(D19,'[2]项目信息_1 (4)'!$A$1:$C$65536,3,0)</f>
        <v>20181020</v>
      </c>
      <c r="T19" s="21" t="s">
        <v>34</v>
      </c>
      <c r="U19" s="34" t="s">
        <v>34</v>
      </c>
      <c r="V19" s="35"/>
      <c r="W19" s="35"/>
      <c r="X19" s="2" t="s">
        <v>78</v>
      </c>
      <c r="Y19" s="2" t="s">
        <v>79</v>
      </c>
      <c r="Z19" s="2" t="s">
        <v>80</v>
      </c>
    </row>
    <row r="20" s="2" customFormat="1" ht="70" customHeight="1" spans="1:26">
      <c r="A20" s="21">
        <v>15</v>
      </c>
      <c r="B20" s="21" t="s">
        <v>29</v>
      </c>
      <c r="C20" s="21" t="s">
        <v>51</v>
      </c>
      <c r="D20" s="51" t="s">
        <v>81</v>
      </c>
      <c r="E20" s="21" t="str">
        <f>VLOOKUP(D20,'[1]项目信息_1 (2)'!$A$1:$D$65536,4,0)</f>
        <v>且末县-奥依牙依拉克镇_产业扶贫_奥依亚依拉克镇布谷纳村2018年度畜禽养殖项目（中央资金）</v>
      </c>
      <c r="F20" s="21" t="s">
        <v>32</v>
      </c>
      <c r="G20" s="21" t="s">
        <v>33</v>
      </c>
      <c r="H20" s="23" t="str">
        <f>VLOOKUP(D20,'[2]项目信息_1 (4)'!$A$1:$C$65536,2,0)</f>
        <v>20180312</v>
      </c>
      <c r="I20" s="21">
        <f t="shared" si="0"/>
        <v>82.55</v>
      </c>
      <c r="J20" s="21">
        <f t="shared" si="4"/>
        <v>65</v>
      </c>
      <c r="K20" s="21"/>
      <c r="L20" s="21"/>
      <c r="M20" s="21"/>
      <c r="N20" s="21"/>
      <c r="O20" s="21"/>
      <c r="P20" s="21"/>
      <c r="Q20" s="21">
        <v>17.55</v>
      </c>
      <c r="R20" s="21">
        <v>82.55</v>
      </c>
      <c r="S20" s="21" t="str">
        <f>VLOOKUP(D20,'[2]项目信息_1 (4)'!$A$1:$C$65536,3,0)</f>
        <v>20181113</v>
      </c>
      <c r="T20" s="21" t="s">
        <v>34</v>
      </c>
      <c r="U20" s="34" t="s">
        <v>34</v>
      </c>
      <c r="V20" s="35"/>
      <c r="W20" s="35"/>
      <c r="X20" s="2" t="s">
        <v>78</v>
      </c>
      <c r="Y20" s="2" t="s">
        <v>82</v>
      </c>
      <c r="Z20" s="2" t="s">
        <v>83</v>
      </c>
    </row>
    <row r="21" s="2" customFormat="1" ht="70" customHeight="1" spans="1:26">
      <c r="A21" s="21">
        <v>16</v>
      </c>
      <c r="B21" s="21" t="s">
        <v>29</v>
      </c>
      <c r="C21" s="21" t="s">
        <v>51</v>
      </c>
      <c r="D21" s="51" t="s">
        <v>84</v>
      </c>
      <c r="E21" s="21" t="str">
        <f>VLOOKUP(D21,'[1]项目信息_1 (2)'!$A$1:$D$65536,4,0)</f>
        <v>且末县-奥依牙依拉克镇_产业扶贫_奥依亚依拉克镇苏塘村2018年度畜禽养殖项目（中央资金）</v>
      </c>
      <c r="F21" s="21" t="s">
        <v>32</v>
      </c>
      <c r="G21" s="21" t="s">
        <v>33</v>
      </c>
      <c r="H21" s="23" t="str">
        <f>VLOOKUP(D21,'[2]项目信息_1 (4)'!$A$1:$C$65536,2,0)</f>
        <v>20180312</v>
      </c>
      <c r="I21" s="21">
        <f t="shared" si="0"/>
        <v>70</v>
      </c>
      <c r="J21" s="21">
        <f t="shared" si="4"/>
        <v>70</v>
      </c>
      <c r="K21" s="21"/>
      <c r="L21" s="21"/>
      <c r="M21" s="21"/>
      <c r="N21" s="21"/>
      <c r="O21" s="21"/>
      <c r="P21" s="21"/>
      <c r="Q21" s="21">
        <v>0</v>
      </c>
      <c r="R21" s="21">
        <v>70</v>
      </c>
      <c r="S21" s="21" t="str">
        <f>VLOOKUP(D21,'[2]项目信息_1 (4)'!$A$1:$C$65536,3,0)</f>
        <v>20180912</v>
      </c>
      <c r="T21" s="21" t="s">
        <v>34</v>
      </c>
      <c r="U21" s="34" t="s">
        <v>34</v>
      </c>
      <c r="V21" s="35"/>
      <c r="W21" s="35"/>
      <c r="X21" s="2" t="s">
        <v>78</v>
      </c>
      <c r="Y21" s="2" t="s">
        <v>85</v>
      </c>
      <c r="Z21" s="2" t="s">
        <v>86</v>
      </c>
    </row>
    <row r="22" s="2" customFormat="1" ht="70" customHeight="1" spans="1:26">
      <c r="A22" s="21">
        <v>17</v>
      </c>
      <c r="B22" s="21" t="s">
        <v>29</v>
      </c>
      <c r="C22" s="21" t="s">
        <v>51</v>
      </c>
      <c r="D22" s="51" t="s">
        <v>87</v>
      </c>
      <c r="E22" s="21" t="str">
        <f>VLOOKUP(D22,'[1]项目信息_1 (2)'!$A$1:$D$65536,4,0)</f>
        <v>且末县-奥依牙依拉克镇_产业扶贫_奥依亚依拉克镇阿尔帕村、奥依亚伊拉克村畜禽养殖项目（中央资金）</v>
      </c>
      <c r="F22" s="21" t="s">
        <v>32</v>
      </c>
      <c r="G22" s="21" t="s">
        <v>33</v>
      </c>
      <c r="H22" s="22" t="str">
        <f>VLOOKUP(D22,'[2]项目信息_1 (4)'!$A$1:$C$65536,2,0)</f>
        <v>20180312</v>
      </c>
      <c r="I22" s="21">
        <f t="shared" si="0"/>
        <v>69.85</v>
      </c>
      <c r="J22" s="21">
        <f t="shared" si="4"/>
        <v>55</v>
      </c>
      <c r="K22" s="21"/>
      <c r="L22" s="21"/>
      <c r="M22" s="21"/>
      <c r="N22" s="21"/>
      <c r="O22" s="21"/>
      <c r="P22" s="21"/>
      <c r="Q22" s="21">
        <v>14.85</v>
      </c>
      <c r="R22" s="21">
        <v>69.85</v>
      </c>
      <c r="S22" s="21" t="str">
        <f>VLOOKUP(D22,'[2]项目信息_1 (4)'!$A$1:$C$65536,3,0)</f>
        <v>20180906</v>
      </c>
      <c r="T22" s="21" t="s">
        <v>39</v>
      </c>
      <c r="U22" s="34" t="s">
        <v>34</v>
      </c>
      <c r="V22" s="35"/>
      <c r="W22" s="35"/>
      <c r="X22" s="2" t="s">
        <v>78</v>
      </c>
      <c r="Y22" s="2" t="s">
        <v>88</v>
      </c>
      <c r="Z22" s="2" t="s">
        <v>89</v>
      </c>
    </row>
    <row r="23" s="2" customFormat="1" ht="70" customHeight="1" spans="1:26">
      <c r="A23" s="21">
        <v>18</v>
      </c>
      <c r="B23" s="21" t="s">
        <v>29</v>
      </c>
      <c r="C23" s="21" t="s">
        <v>45</v>
      </c>
      <c r="D23" s="51" t="s">
        <v>90</v>
      </c>
      <c r="E23" s="21" t="str">
        <f>VLOOKUP(D23,'[1]项目信息_1 (2)'!$A$1:$D$65536,4,0)</f>
        <v>且末县-奥依牙依拉克镇_产业扶贫_奥依亚依拉克镇2018年自治州财政扶贫专项资金畜禽养殖项目（50万）</v>
      </c>
      <c r="F23" s="21" t="s">
        <v>32</v>
      </c>
      <c r="G23" s="21" t="s">
        <v>33</v>
      </c>
      <c r="H23" s="23" t="str">
        <f>VLOOKUP(D23,'[2]项目信息_1 (4)'!$A$1:$C$65536,2,0)</f>
        <v>20180713</v>
      </c>
      <c r="I23" s="21">
        <f t="shared" si="0"/>
        <v>100</v>
      </c>
      <c r="J23" s="21">
        <f t="shared" si="4"/>
        <v>100</v>
      </c>
      <c r="K23" s="21"/>
      <c r="L23" s="21"/>
      <c r="M23" s="21"/>
      <c r="N23" s="21"/>
      <c r="O23" s="21"/>
      <c r="P23" s="21"/>
      <c r="Q23" s="21"/>
      <c r="R23" s="21">
        <v>100</v>
      </c>
      <c r="S23" s="21" t="str">
        <f>VLOOKUP(D23,'[2]项目信息_1 (4)'!$A$1:$C$65536,3,0)</f>
        <v>20181227</v>
      </c>
      <c r="T23" s="21" t="s">
        <v>39</v>
      </c>
      <c r="U23" s="34" t="s">
        <v>34</v>
      </c>
      <c r="V23" s="35"/>
      <c r="W23" s="35"/>
      <c r="X23" s="2" t="s">
        <v>78</v>
      </c>
      <c r="Y23" s="2" t="s">
        <v>91</v>
      </c>
      <c r="Z23" s="2" t="s">
        <v>92</v>
      </c>
    </row>
    <row r="24" s="2" customFormat="1" ht="70" customHeight="1" spans="1:26">
      <c r="A24" s="21">
        <v>19</v>
      </c>
      <c r="B24" s="21" t="s">
        <v>29</v>
      </c>
      <c r="C24" s="21" t="s">
        <v>30</v>
      </c>
      <c r="D24" s="51" t="s">
        <v>93</v>
      </c>
      <c r="E24" s="21" t="str">
        <f>VLOOKUP(D24,'[1]项目信息_1 (2)'!$A$1:$D$65536,4,0)</f>
        <v>且末县-奥依牙依拉克镇_产业扶贫_奥依亚依拉克镇2018年自治州财政扶贫专项资金饲草料奖补项目（100万）</v>
      </c>
      <c r="F24" s="21" t="s">
        <v>32</v>
      </c>
      <c r="G24" s="21" t="s">
        <v>33</v>
      </c>
      <c r="H24" s="23" t="str">
        <f>VLOOKUP(D24,'[2]项目信息_1 (4)'!$A$1:$C$65536,2,0)</f>
        <v>20180712</v>
      </c>
      <c r="I24" s="21">
        <f t="shared" si="0"/>
        <v>100</v>
      </c>
      <c r="J24" s="21"/>
      <c r="K24" s="21"/>
      <c r="L24" s="21"/>
      <c r="M24" s="21"/>
      <c r="N24" s="21"/>
      <c r="O24" s="21"/>
      <c r="P24" s="21">
        <f>I24-Q24</f>
        <v>100</v>
      </c>
      <c r="Q24" s="21"/>
      <c r="R24" s="21">
        <v>100</v>
      </c>
      <c r="S24" s="21" t="str">
        <f>VLOOKUP(D24,'[2]项目信息_1 (4)'!$A$1:$C$65536,3,0)</f>
        <v>20181213</v>
      </c>
      <c r="T24" s="21" t="s">
        <v>34</v>
      </c>
      <c r="U24" s="34" t="s">
        <v>39</v>
      </c>
      <c r="V24" s="35"/>
      <c r="W24" s="35"/>
      <c r="X24" s="2" t="s">
        <v>78</v>
      </c>
      <c r="Y24" s="2" t="s">
        <v>94</v>
      </c>
      <c r="Z24" s="2" t="s">
        <v>95</v>
      </c>
    </row>
    <row r="25" s="2" customFormat="1" ht="70" customHeight="1" spans="1:26">
      <c r="A25" s="21">
        <v>20</v>
      </c>
      <c r="B25" s="21" t="s">
        <v>29</v>
      </c>
      <c r="C25" s="21" t="s">
        <v>30</v>
      </c>
      <c r="D25" s="51" t="s">
        <v>96</v>
      </c>
      <c r="E25" s="21" t="str">
        <f>VLOOKUP(D25,'[1]项目信息_1 (2)'!$A$1:$D$65536,4,0)</f>
        <v>且末县-奥依牙依拉克镇_产业扶贫_奥依亚依拉克镇布古纳村2018年自治州财政扶贫专项资金畜禽养殖项目</v>
      </c>
      <c r="F25" s="21" t="s">
        <v>32</v>
      </c>
      <c r="G25" s="21" t="s">
        <v>33</v>
      </c>
      <c r="H25" s="23" t="str">
        <f>VLOOKUP(D25,'[2]项目信息_1 (4)'!$A$1:$C$65536,2,0)</f>
        <v>20180712</v>
      </c>
      <c r="I25" s="21">
        <f t="shared" si="0"/>
        <v>63.5</v>
      </c>
      <c r="J25" s="21"/>
      <c r="K25" s="21"/>
      <c r="L25" s="21"/>
      <c r="M25" s="21"/>
      <c r="N25" s="21"/>
      <c r="O25" s="21"/>
      <c r="P25" s="21">
        <v>50</v>
      </c>
      <c r="Q25" s="21">
        <v>13.5</v>
      </c>
      <c r="R25" s="21">
        <v>63.5</v>
      </c>
      <c r="S25" s="21" t="str">
        <f>VLOOKUP(D25,'[2]项目信息_1 (4)'!$A$1:$C$65536,3,0)</f>
        <v>20181227</v>
      </c>
      <c r="T25" s="21" t="s">
        <v>34</v>
      </c>
      <c r="U25" s="34" t="s">
        <v>34</v>
      </c>
      <c r="V25" s="35"/>
      <c r="W25" s="35"/>
      <c r="X25" s="2" t="s">
        <v>78</v>
      </c>
      <c r="Y25" s="2" t="s">
        <v>97</v>
      </c>
      <c r="Z25" s="2" t="s">
        <v>98</v>
      </c>
    </row>
    <row r="26" s="2" customFormat="1" ht="70" customHeight="1" spans="1:26">
      <c r="A26" s="21">
        <v>21</v>
      </c>
      <c r="B26" s="21" t="s">
        <v>29</v>
      </c>
      <c r="C26" s="21" t="s">
        <v>30</v>
      </c>
      <c r="D26" s="51" t="s">
        <v>99</v>
      </c>
      <c r="E26" s="21" t="str">
        <f>VLOOKUP(D26,'[1]项目信息_1 (2)'!$A$1:$D$65536,4,0)</f>
        <v>且末县-奥依牙依拉克镇_产业扶贫_奥依亚依拉克镇色日克阔勒村2018年自治州财政扶贫专项资金畜禽养殖项目</v>
      </c>
      <c r="F26" s="21" t="s">
        <v>32</v>
      </c>
      <c r="G26" s="21" t="s">
        <v>33</v>
      </c>
      <c r="H26" s="23" t="str">
        <f>VLOOKUP(D26,'[2]项目信息_1 (4)'!$A$1:$C$65536,2,0)</f>
        <v>20180712</v>
      </c>
      <c r="I26" s="21">
        <f t="shared" si="0"/>
        <v>63.5</v>
      </c>
      <c r="J26" s="21"/>
      <c r="K26" s="21"/>
      <c r="L26" s="21"/>
      <c r="M26" s="21"/>
      <c r="N26" s="21"/>
      <c r="O26" s="21"/>
      <c r="P26" s="21">
        <v>50</v>
      </c>
      <c r="Q26" s="21">
        <v>13.5</v>
      </c>
      <c r="R26" s="21">
        <v>63.5</v>
      </c>
      <c r="S26" s="21" t="str">
        <f>VLOOKUP(D26,'[2]项目信息_1 (4)'!$A$1:$C$65536,3,0)</f>
        <v>20181220</v>
      </c>
      <c r="T26" s="21" t="s">
        <v>34</v>
      </c>
      <c r="U26" s="34" t="s">
        <v>34</v>
      </c>
      <c r="V26" s="35"/>
      <c r="W26" s="35"/>
      <c r="X26" s="2" t="s">
        <v>78</v>
      </c>
      <c r="Y26" s="2" t="s">
        <v>100</v>
      </c>
      <c r="Z26" s="2" t="s">
        <v>98</v>
      </c>
    </row>
    <row r="27" s="2" customFormat="1" ht="70" customHeight="1" spans="1:26">
      <c r="A27" s="21">
        <v>22</v>
      </c>
      <c r="B27" s="21" t="s">
        <v>29</v>
      </c>
      <c r="C27" s="21" t="s">
        <v>51</v>
      </c>
      <c r="D27" s="51" t="s">
        <v>101</v>
      </c>
      <c r="E27" s="21" t="str">
        <f>VLOOKUP(D27,'[1]项目信息_1 (2)'!$A$1:$D$65536,4,0)</f>
        <v>且末县-阿克提坎墩乡_产业扶贫_阿克提坎墩乡2018年中央提前下达资金枣树移栽机项目（110万元）</v>
      </c>
      <c r="F27" s="21" t="s">
        <v>32</v>
      </c>
      <c r="G27" s="21" t="s">
        <v>33</v>
      </c>
      <c r="H27" s="22" t="str">
        <f>VLOOKUP(D27,'[2]项目信息_1 (4)'!$A$1:$C$65536,2,0)</f>
        <v>20180715</v>
      </c>
      <c r="I27" s="21">
        <f t="shared" si="0"/>
        <v>109.08</v>
      </c>
      <c r="J27" s="21">
        <f t="shared" ref="J27:J32" si="5">I27-Q27</f>
        <v>109.08</v>
      </c>
      <c r="K27" s="21"/>
      <c r="L27" s="21"/>
      <c r="M27" s="21"/>
      <c r="N27" s="21"/>
      <c r="O27" s="21"/>
      <c r="P27" s="21"/>
      <c r="Q27" s="21"/>
      <c r="R27" s="21">
        <v>109.08</v>
      </c>
      <c r="S27" s="21" t="str">
        <f>VLOOKUP(D27,'[2]项目信息_1 (4)'!$A$1:$C$65536,3,0)</f>
        <v>20181228</v>
      </c>
      <c r="T27" s="21" t="s">
        <v>39</v>
      </c>
      <c r="U27" s="34" t="s">
        <v>34</v>
      </c>
      <c r="V27" s="35"/>
      <c r="W27" s="35"/>
      <c r="X27" s="2" t="s">
        <v>102</v>
      </c>
      <c r="Y27" s="2" t="s">
        <v>103</v>
      </c>
      <c r="Z27" s="2" t="s">
        <v>104</v>
      </c>
    </row>
    <row r="28" s="2" customFormat="1" ht="70" customHeight="1" spans="1:26">
      <c r="A28" s="21">
        <v>23</v>
      </c>
      <c r="B28" s="21" t="s">
        <v>29</v>
      </c>
      <c r="C28" s="21" t="s">
        <v>51</v>
      </c>
      <c r="D28" s="51" t="s">
        <v>105</v>
      </c>
      <c r="E28" s="21" t="str">
        <f>VLOOKUP(D28,'[1]项目信息_1 (2)'!$A$1:$D$65536,4,0)</f>
        <v>且末县-阿克提坎墩乡_产业扶贫_阿克提坎墩乡阿克提坎墩村2018年有机红枣管理技术推广应用项目（中央资金）</v>
      </c>
      <c r="F28" s="21" t="s">
        <v>32</v>
      </c>
      <c r="G28" s="21" t="s">
        <v>33</v>
      </c>
      <c r="H28" s="23" t="str">
        <f>VLOOKUP(D28,'[2]项目信息_1 (4)'!$A$1:$C$65536,2,0)</f>
        <v>20180131</v>
      </c>
      <c r="I28" s="21">
        <f t="shared" si="0"/>
        <v>30</v>
      </c>
      <c r="J28" s="21">
        <f t="shared" si="5"/>
        <v>30</v>
      </c>
      <c r="K28" s="21"/>
      <c r="L28" s="21"/>
      <c r="M28" s="21"/>
      <c r="N28" s="21"/>
      <c r="O28" s="21"/>
      <c r="P28" s="21"/>
      <c r="Q28" s="21"/>
      <c r="R28" s="21">
        <v>30</v>
      </c>
      <c r="S28" s="21" t="str">
        <f>VLOOKUP(D28,'[2]项目信息_1 (4)'!$A$1:$C$65536,3,0)</f>
        <v>20181125</v>
      </c>
      <c r="T28" s="21" t="s">
        <v>39</v>
      </c>
      <c r="U28" s="34" t="s">
        <v>34</v>
      </c>
      <c r="V28" s="35"/>
      <c r="W28" s="35"/>
      <c r="X28" s="2" t="s">
        <v>102</v>
      </c>
      <c r="Y28" s="2" t="s">
        <v>106</v>
      </c>
      <c r="Z28" s="2" t="s">
        <v>107</v>
      </c>
    </row>
    <row r="29" s="2" customFormat="1" ht="70" customHeight="1" spans="1:26">
      <c r="A29" s="21">
        <v>24</v>
      </c>
      <c r="B29" s="21" t="s">
        <v>29</v>
      </c>
      <c r="C29" s="21" t="s">
        <v>45</v>
      </c>
      <c r="D29" s="51" t="s">
        <v>108</v>
      </c>
      <c r="E29" s="21" t="str">
        <f>VLOOKUP(D29,'[1]项目信息_1 (2)'!$A$1:$D$65536,4,0)</f>
        <v>且末县-阿克提坎墩乡_产业扶贫_阿克提坎墩乡2018年中央财政专项扶贫新增资金林果机械项目（76万元）</v>
      </c>
      <c r="F29" s="21" t="s">
        <v>32</v>
      </c>
      <c r="G29" s="21" t="s">
        <v>33</v>
      </c>
      <c r="H29" s="22" t="str">
        <f>VLOOKUP(D29,'[2]项目信息_1 (4)'!$A$1:$C$65536,2,0)</f>
        <v>20180713</v>
      </c>
      <c r="I29" s="21">
        <f t="shared" si="0"/>
        <v>75.4</v>
      </c>
      <c r="J29" s="21">
        <f t="shared" si="5"/>
        <v>75.4</v>
      </c>
      <c r="K29" s="21"/>
      <c r="L29" s="21"/>
      <c r="M29" s="21"/>
      <c r="N29" s="21"/>
      <c r="O29" s="21"/>
      <c r="P29" s="21"/>
      <c r="Q29" s="21"/>
      <c r="R29" s="21">
        <v>75.4</v>
      </c>
      <c r="S29" s="21" t="str">
        <f>VLOOKUP(D29,'[2]项目信息_1 (4)'!$A$1:$C$65536,3,0)</f>
        <v>20181231</v>
      </c>
      <c r="T29" s="21" t="s">
        <v>39</v>
      </c>
      <c r="U29" s="34" t="s">
        <v>34</v>
      </c>
      <c r="V29" s="35"/>
      <c r="W29" s="35"/>
      <c r="X29" s="2" t="s">
        <v>102</v>
      </c>
      <c r="Y29" s="2" t="s">
        <v>103</v>
      </c>
      <c r="Z29" s="2" t="s">
        <v>109</v>
      </c>
    </row>
    <row r="30" s="2" customFormat="1" ht="70" customHeight="1" spans="1:26">
      <c r="A30" s="21">
        <v>25</v>
      </c>
      <c r="B30" s="21" t="s">
        <v>29</v>
      </c>
      <c r="C30" s="21" t="s">
        <v>45</v>
      </c>
      <c r="D30" s="51" t="s">
        <v>110</v>
      </c>
      <c r="E30" s="21" t="str">
        <f>VLOOKUP(D30,'[1]项目信息_1 (2)'!$A$1:$D$65536,4,0)</f>
        <v>且末县-阿克提坎墩乡_产业扶贫_阿克提坎墩乡2018年中央财政专项扶贫新增资金饲料粉碎机项目（2万元）</v>
      </c>
      <c r="F30" s="21" t="s">
        <v>32</v>
      </c>
      <c r="G30" s="21" t="s">
        <v>33</v>
      </c>
      <c r="H30" s="23" t="str">
        <f>VLOOKUP(D30,'[2]项目信息_1 (4)'!$A$1:$C$65536,2,0)</f>
        <v>20180718</v>
      </c>
      <c r="I30" s="21">
        <f t="shared" si="0"/>
        <v>2</v>
      </c>
      <c r="J30" s="21">
        <f t="shared" si="5"/>
        <v>2</v>
      </c>
      <c r="K30" s="21"/>
      <c r="L30" s="21"/>
      <c r="M30" s="21"/>
      <c r="N30" s="21"/>
      <c r="O30" s="21"/>
      <c r="P30" s="21"/>
      <c r="Q30" s="21"/>
      <c r="R30" s="21">
        <v>2</v>
      </c>
      <c r="S30" s="21" t="str">
        <f>VLOOKUP(D30,'[2]项目信息_1 (4)'!$A$1:$C$65536,3,0)</f>
        <v>20181231</v>
      </c>
      <c r="T30" s="21" t="s">
        <v>39</v>
      </c>
      <c r="U30" s="34" t="s">
        <v>34</v>
      </c>
      <c r="V30" s="35"/>
      <c r="W30" s="35"/>
      <c r="X30" s="2" t="s">
        <v>102</v>
      </c>
      <c r="Y30" s="2" t="s">
        <v>111</v>
      </c>
      <c r="Z30" s="2" t="s">
        <v>112</v>
      </c>
    </row>
    <row r="31" s="2" customFormat="1" ht="70" customHeight="1" spans="1:26">
      <c r="A31" s="21">
        <v>26</v>
      </c>
      <c r="B31" s="21" t="s">
        <v>29</v>
      </c>
      <c r="C31" s="21" t="s">
        <v>45</v>
      </c>
      <c r="D31" s="51" t="s">
        <v>113</v>
      </c>
      <c r="E31" s="21" t="str">
        <f>VLOOKUP(D31,'[1]项目信息_1 (2)'!$A$1:$D$65536,4,0)</f>
        <v>且末县-阿克提坎墩乡_产业扶贫_阿克提坎墩乡2018年中央财政专项扶贫新增资金香蒜种植项目（1.75万元）</v>
      </c>
      <c r="F31" s="21" t="s">
        <v>32</v>
      </c>
      <c r="G31" s="21" t="s">
        <v>33</v>
      </c>
      <c r="H31" s="22" t="str">
        <f>VLOOKUP(D31,'[2]项目信息_1 (4)'!$A$1:$C$65536,2,0)</f>
        <v>20180715</v>
      </c>
      <c r="I31" s="21">
        <f t="shared" si="0"/>
        <v>1.75</v>
      </c>
      <c r="J31" s="21">
        <f t="shared" si="5"/>
        <v>1.75</v>
      </c>
      <c r="K31" s="21"/>
      <c r="L31" s="21"/>
      <c r="M31" s="21"/>
      <c r="N31" s="21"/>
      <c r="O31" s="21"/>
      <c r="P31" s="21"/>
      <c r="Q31" s="21"/>
      <c r="R31" s="21">
        <v>1.75</v>
      </c>
      <c r="S31" s="21" t="str">
        <f>VLOOKUP(D31,'[2]项目信息_1 (4)'!$A$1:$C$65536,3,0)</f>
        <v>20181226</v>
      </c>
      <c r="T31" s="21" t="s">
        <v>39</v>
      </c>
      <c r="U31" s="34" t="s">
        <v>39</v>
      </c>
      <c r="V31" s="35"/>
      <c r="W31" s="35"/>
      <c r="X31" s="2" t="s">
        <v>102</v>
      </c>
      <c r="Y31" s="2" t="s">
        <v>114</v>
      </c>
      <c r="Z31" s="2" t="s">
        <v>115</v>
      </c>
    </row>
    <row r="32" s="2" customFormat="1" ht="70" customHeight="1" spans="1:26">
      <c r="A32" s="21">
        <v>27</v>
      </c>
      <c r="B32" s="21" t="s">
        <v>29</v>
      </c>
      <c r="C32" s="21" t="s">
        <v>45</v>
      </c>
      <c r="D32" s="51" t="s">
        <v>116</v>
      </c>
      <c r="E32" s="21" t="str">
        <f>VLOOKUP(D32,'[1]项目信息_1 (2)'!$A$1:$D$65536,4,0)</f>
        <v>且末县-阿克提坎墩乡_产业扶贫_阿克提坎墩乡2018年中央财政专项扶贫新增资金畜禽养殖（种公羊）项目</v>
      </c>
      <c r="F32" s="21" t="s">
        <v>32</v>
      </c>
      <c r="G32" s="21" t="s">
        <v>33</v>
      </c>
      <c r="H32" s="22" t="str">
        <f>VLOOKUP(D32,'[2]项目信息_1 (4)'!$A$1:$C$65536,2,0)</f>
        <v>20180715</v>
      </c>
      <c r="I32" s="21">
        <f t="shared" si="0"/>
        <v>12.75</v>
      </c>
      <c r="J32" s="21">
        <f t="shared" si="5"/>
        <v>12.75</v>
      </c>
      <c r="K32" s="21"/>
      <c r="L32" s="21"/>
      <c r="M32" s="21"/>
      <c r="N32" s="21"/>
      <c r="O32" s="21"/>
      <c r="P32" s="21"/>
      <c r="Q32" s="21"/>
      <c r="R32" s="21">
        <v>12.75</v>
      </c>
      <c r="S32" s="21" t="str">
        <f>VLOOKUP(D32,'[2]项目信息_1 (4)'!$A$1:$C$65536,3,0)</f>
        <v>20181231</v>
      </c>
      <c r="T32" s="21" t="s">
        <v>39</v>
      </c>
      <c r="U32" s="34" t="s">
        <v>34</v>
      </c>
      <c r="V32" s="35"/>
      <c r="W32" s="35"/>
      <c r="X32" s="2" t="s">
        <v>102</v>
      </c>
      <c r="Y32" s="2" t="s">
        <v>117</v>
      </c>
      <c r="Z32" s="2" t="s">
        <v>118</v>
      </c>
    </row>
    <row r="33" s="2" customFormat="1" ht="70" customHeight="1" spans="1:26">
      <c r="A33" s="21">
        <v>28</v>
      </c>
      <c r="B33" s="21" t="s">
        <v>29</v>
      </c>
      <c r="C33" s="21" t="s">
        <v>30</v>
      </c>
      <c r="D33" s="51" t="s">
        <v>119</v>
      </c>
      <c r="E33" s="21" t="str">
        <f>VLOOKUP(D33,'[1]项目信息_1 (2)'!$A$1:$D$65536,4,0)</f>
        <v>且末县_产业扶贫_阿克提坎墩乡2018年自治州资金畜禽养殖（生产母羊）项目（40万元）</v>
      </c>
      <c r="F33" s="21" t="s">
        <v>32</v>
      </c>
      <c r="G33" s="21" t="s">
        <v>33</v>
      </c>
      <c r="H33" s="23" t="str">
        <f>VLOOKUP(D33,'[2]项目信息_1 (4)'!$A$1:$C$65536,2,0)</f>
        <v>20180705</v>
      </c>
      <c r="I33" s="21">
        <f t="shared" si="0"/>
        <v>40</v>
      </c>
      <c r="J33" s="21"/>
      <c r="K33" s="21"/>
      <c r="L33" s="21"/>
      <c r="M33" s="21"/>
      <c r="N33" s="21"/>
      <c r="O33" s="32"/>
      <c r="P33" s="21">
        <f>I33-Q33</f>
        <v>40</v>
      </c>
      <c r="Q33" s="21"/>
      <c r="R33" s="21">
        <v>40</v>
      </c>
      <c r="S33" s="21" t="str">
        <f>VLOOKUP(D33,'[2]项目信息_1 (4)'!$A$1:$C$65536,3,0)</f>
        <v>20181231</v>
      </c>
      <c r="T33" s="21" t="s">
        <v>39</v>
      </c>
      <c r="U33" s="34" t="s">
        <v>34</v>
      </c>
      <c r="V33" s="35"/>
      <c r="W33" s="35"/>
      <c r="X33" s="2" t="s">
        <v>102</v>
      </c>
      <c r="Y33" s="2" t="s">
        <v>111</v>
      </c>
      <c r="Z33" s="2" t="s">
        <v>120</v>
      </c>
    </row>
    <row r="34" s="2" customFormat="1" ht="70" customHeight="1" spans="1:26">
      <c r="A34" s="21">
        <v>29</v>
      </c>
      <c r="B34" s="21" t="s">
        <v>29</v>
      </c>
      <c r="C34" s="21" t="s">
        <v>121</v>
      </c>
      <c r="D34" s="51" t="s">
        <v>122</v>
      </c>
      <c r="E34" s="21" t="str">
        <f>VLOOKUP(D34,'[1]项目信息_1 (2)'!$A$1:$D$65536,4,0)</f>
        <v>且末县-阿克提坎墩乡_产业项目_2018年中央提前下达资金托格拉克艾格勒村生产母羊项目（41.8万）</v>
      </c>
      <c r="F34" s="21" t="s">
        <v>32</v>
      </c>
      <c r="G34" s="21" t="s">
        <v>33</v>
      </c>
      <c r="H34" s="22" t="str">
        <f>VLOOKUP(D34,'[2]项目信息_1 (4)'!$A$1:$C$65536,2,0)</f>
        <v>20181030</v>
      </c>
      <c r="I34" s="21">
        <f t="shared" si="0"/>
        <v>41.8</v>
      </c>
      <c r="J34" s="21">
        <f t="shared" ref="J34:J41" si="6">I34-Q34</f>
        <v>41.74</v>
      </c>
      <c r="K34" s="21"/>
      <c r="L34" s="21"/>
      <c r="M34" s="21"/>
      <c r="N34" s="21"/>
      <c r="O34" s="21"/>
      <c r="P34" s="21"/>
      <c r="Q34" s="21">
        <v>0.06</v>
      </c>
      <c r="R34" s="21">
        <v>41.8</v>
      </c>
      <c r="S34" s="21" t="str">
        <f>VLOOKUP(D34,'[2]项目信息_1 (4)'!$A$1:$C$65536,3,0)</f>
        <v>20181201</v>
      </c>
      <c r="T34" s="21" t="str">
        <f t="shared" ref="T34:T36" si="7">T33</f>
        <v>否</v>
      </c>
      <c r="U34" s="34" t="str">
        <f t="shared" ref="U34:U36" si="8">U33</f>
        <v>是</v>
      </c>
      <c r="V34" s="35"/>
      <c r="W34" s="35"/>
      <c r="X34" s="2" t="s">
        <v>102</v>
      </c>
      <c r="Y34" s="2" t="s">
        <v>123</v>
      </c>
      <c r="Z34" s="2" t="s">
        <v>124</v>
      </c>
    </row>
    <row r="35" s="2" customFormat="1" ht="70" customHeight="1" spans="1:26">
      <c r="A35" s="21">
        <v>30</v>
      </c>
      <c r="B35" s="21" t="s">
        <v>29</v>
      </c>
      <c r="C35" s="21" t="s">
        <v>125</v>
      </c>
      <c r="D35" s="51" t="s">
        <v>126</v>
      </c>
      <c r="E35" s="21" t="str">
        <f>VLOOKUP(D35,'[1]项目信息_1 (2)'!$A$1:$D$65536,4,0)</f>
        <v>且末县-阿克提坎墩乡_产业扶贫_自治州资金（再分配）庭院经济发展托格拉克艾格勒村生产母羊项目</v>
      </c>
      <c r="F35" s="21" t="s">
        <v>32</v>
      </c>
      <c r="G35" s="21" t="s">
        <v>33</v>
      </c>
      <c r="H35" s="22" t="str">
        <f>VLOOKUP(D35,'[2]项目信息_1 (4)'!$A$1:$C$65536,2,0)</f>
        <v>20181102</v>
      </c>
      <c r="I35" s="21">
        <f t="shared" si="0"/>
        <v>6.6</v>
      </c>
      <c r="J35" s="21"/>
      <c r="K35" s="21"/>
      <c r="L35" s="21"/>
      <c r="M35" s="21"/>
      <c r="N35" s="21"/>
      <c r="O35" s="21"/>
      <c r="P35" s="21">
        <v>6.564</v>
      </c>
      <c r="Q35" s="21">
        <v>0.036</v>
      </c>
      <c r="R35" s="21">
        <v>6.6</v>
      </c>
      <c r="S35" s="21" t="str">
        <f>VLOOKUP(D35,'[2]项目信息_1 (4)'!$A$1:$C$65536,3,0)</f>
        <v>20181231</v>
      </c>
      <c r="T35" s="21" t="str">
        <f t="shared" si="7"/>
        <v>否</v>
      </c>
      <c r="U35" s="34" t="str">
        <f t="shared" si="8"/>
        <v>是</v>
      </c>
      <c r="V35" s="35"/>
      <c r="W35" s="35"/>
      <c r="X35" s="2" t="s">
        <v>102</v>
      </c>
      <c r="Y35" s="2" t="s">
        <v>123</v>
      </c>
      <c r="Z35" s="2" t="s">
        <v>127</v>
      </c>
    </row>
    <row r="36" s="2" customFormat="1" ht="70" customHeight="1" spans="1:26">
      <c r="A36" s="21">
        <v>31</v>
      </c>
      <c r="B36" s="21" t="s">
        <v>29</v>
      </c>
      <c r="C36" s="21" t="s">
        <v>128</v>
      </c>
      <c r="D36" s="51" t="s">
        <v>129</v>
      </c>
      <c r="E36" s="21" t="str">
        <f>VLOOKUP(D36,'[1]项目信息_1 (2)'!$A$1:$D$65536,4,0)</f>
        <v>且末县-阿克提坎墩乡_产业扶贫_阿克提坎墩乡2018年中央提前下达（少数民族发展资金）项目（50万元）</v>
      </c>
      <c r="F36" s="21" t="s">
        <v>32</v>
      </c>
      <c r="G36" s="21" t="s">
        <v>33</v>
      </c>
      <c r="H36" s="23" t="str">
        <f>VLOOKUP(D36,'[2]项目信息_1 (4)'!$A$1:$C$65536,2,0)</f>
        <v>20180712</v>
      </c>
      <c r="I36" s="21">
        <f t="shared" si="0"/>
        <v>50</v>
      </c>
      <c r="J36" s="21">
        <f t="shared" si="6"/>
        <v>50</v>
      </c>
      <c r="K36" s="21"/>
      <c r="L36" s="21"/>
      <c r="M36" s="21"/>
      <c r="N36" s="21"/>
      <c r="O36" s="21"/>
      <c r="P36" s="21"/>
      <c r="Q36" s="21"/>
      <c r="R36" s="21">
        <v>50</v>
      </c>
      <c r="S36" s="21" t="str">
        <f>VLOOKUP(D36,'[2]项目信息_1 (4)'!$A$1:$C$65536,3,0)</f>
        <v>20181220</v>
      </c>
      <c r="T36" s="21" t="str">
        <f t="shared" si="7"/>
        <v>否</v>
      </c>
      <c r="U36" s="34" t="str">
        <f t="shared" si="8"/>
        <v>是</v>
      </c>
      <c r="V36" s="35"/>
      <c r="W36" s="35"/>
      <c r="X36" s="2" t="s">
        <v>102</v>
      </c>
      <c r="Y36" s="2" t="s">
        <v>111</v>
      </c>
      <c r="Z36" s="2" t="s">
        <v>130</v>
      </c>
    </row>
    <row r="37" s="2" customFormat="1" ht="70" customHeight="1" spans="1:26">
      <c r="A37" s="21">
        <v>32</v>
      </c>
      <c r="B37" s="21" t="s">
        <v>29</v>
      </c>
      <c r="C37" s="21" t="s">
        <v>45</v>
      </c>
      <c r="D37" s="52" t="s">
        <v>131</v>
      </c>
      <c r="E37" s="21" t="str">
        <f>VLOOKUP(D37,'[1]项目信息_1 (2)'!$A$1:$D$65536,4,0)</f>
        <v>且末县-琼库勒乡_产业扶贫_2018年琼库勒乡琼库勒村中央新增财政资金（生产母羊）项目</v>
      </c>
      <c r="F37" s="21" t="s">
        <v>32</v>
      </c>
      <c r="G37" s="21" t="s">
        <v>33</v>
      </c>
      <c r="H37" s="23" t="str">
        <f>VLOOKUP(D37,'[2]项目信息_1 (4)'!$A$1:$C$65536,2,0)</f>
        <v>20180713</v>
      </c>
      <c r="I37" s="21">
        <f t="shared" si="0"/>
        <v>30</v>
      </c>
      <c r="J37" s="21">
        <f t="shared" si="6"/>
        <v>30</v>
      </c>
      <c r="K37" s="21"/>
      <c r="L37" s="21"/>
      <c r="M37" s="21"/>
      <c r="N37" s="21"/>
      <c r="O37" s="21"/>
      <c r="P37" s="21"/>
      <c r="Q37" s="21"/>
      <c r="R37" s="21">
        <v>30</v>
      </c>
      <c r="S37" s="21" t="str">
        <f>VLOOKUP(D37,'[2]项目信息_1 (4)'!$A$1:$C$65536,3,0)</f>
        <v>20181031</v>
      </c>
      <c r="T37" s="21" t="s">
        <v>39</v>
      </c>
      <c r="U37" s="34" t="s">
        <v>34</v>
      </c>
      <c r="V37" s="35"/>
      <c r="W37" s="35"/>
      <c r="X37" s="2" t="s">
        <v>132</v>
      </c>
      <c r="Y37" s="2" t="s">
        <v>133</v>
      </c>
      <c r="Z37" s="2" t="s">
        <v>134</v>
      </c>
    </row>
    <row r="38" s="2" customFormat="1" ht="70" customHeight="1" spans="1:26">
      <c r="A38" s="21">
        <v>33</v>
      </c>
      <c r="B38" s="21" t="s">
        <v>29</v>
      </c>
      <c r="C38" s="21" t="s">
        <v>45</v>
      </c>
      <c r="D38" s="52" t="s">
        <v>135</v>
      </c>
      <c r="E38" s="21" t="str">
        <f>VLOOKUP(D38,'[1]项目信息_1 (2)'!$A$1:$D$65536,4,0)</f>
        <v>且末县-琼库勒乡_产业扶贫_琼库勒乡欧吐拉艾日克村2018年中央新增资金旅游发展项目</v>
      </c>
      <c r="F38" s="21" t="s">
        <v>32</v>
      </c>
      <c r="G38" s="21" t="s">
        <v>33</v>
      </c>
      <c r="H38" s="22" t="str">
        <f>VLOOKUP(D38,'[2]项目信息_1 (4)'!$A$1:$C$65536,2,0)</f>
        <v>20180713</v>
      </c>
      <c r="I38" s="21">
        <f t="shared" si="0"/>
        <v>27.03</v>
      </c>
      <c r="J38" s="21">
        <f t="shared" si="6"/>
        <v>27.03</v>
      </c>
      <c r="K38" s="21"/>
      <c r="L38" s="21"/>
      <c r="M38" s="21"/>
      <c r="N38" s="21"/>
      <c r="O38" s="21"/>
      <c r="P38" s="21"/>
      <c r="Q38" s="21"/>
      <c r="R38" s="21">
        <v>27.03</v>
      </c>
      <c r="S38" s="21" t="str">
        <f>VLOOKUP(D38,'[2]项目信息_1 (4)'!$A$1:$C$65536,3,0)</f>
        <v>20181031</v>
      </c>
      <c r="T38" s="21" t="s">
        <v>39</v>
      </c>
      <c r="U38" s="34" t="s">
        <v>34</v>
      </c>
      <c r="V38" s="35"/>
      <c r="W38" s="35"/>
      <c r="X38" s="2" t="s">
        <v>132</v>
      </c>
      <c r="Y38" s="2" t="s">
        <v>136</v>
      </c>
      <c r="Z38" s="2" t="s">
        <v>137</v>
      </c>
    </row>
    <row r="39" s="2" customFormat="1" ht="70" customHeight="1" spans="1:26">
      <c r="A39" s="21">
        <v>34</v>
      </c>
      <c r="B39" s="21" t="s">
        <v>29</v>
      </c>
      <c r="C39" s="21" t="s">
        <v>45</v>
      </c>
      <c r="D39" s="52" t="s">
        <v>138</v>
      </c>
      <c r="E39" s="21" t="str">
        <f>VLOOKUP(D39,'[1]项目信息_1 (2)'!$A$1:$D$65536,4,0)</f>
        <v>且末县-琼库勒乡_产业扶贫_琼库勒乡2018年中央新增资金红枣管护工具</v>
      </c>
      <c r="F39" s="21" t="s">
        <v>32</v>
      </c>
      <c r="G39" s="21" t="s">
        <v>33</v>
      </c>
      <c r="H39" s="22" t="str">
        <f>VLOOKUP(D39,'[2]项目信息_1 (4)'!$A$1:$C$65536,2,0)</f>
        <v>20180713</v>
      </c>
      <c r="I39" s="21">
        <f t="shared" si="0"/>
        <v>13.65</v>
      </c>
      <c r="J39" s="21">
        <f t="shared" si="6"/>
        <v>13.65</v>
      </c>
      <c r="K39" s="21"/>
      <c r="L39" s="21"/>
      <c r="M39" s="21"/>
      <c r="N39" s="21"/>
      <c r="O39" s="21"/>
      <c r="P39" s="21"/>
      <c r="Q39" s="21"/>
      <c r="R39" s="21">
        <v>13.65</v>
      </c>
      <c r="S39" s="21" t="str">
        <f>VLOOKUP(D39,'[2]项目信息_1 (4)'!$A$1:$C$65536,3,0)</f>
        <v>20181130</v>
      </c>
      <c r="T39" s="21" t="s">
        <v>39</v>
      </c>
      <c r="U39" s="34" t="s">
        <v>34</v>
      </c>
      <c r="V39" s="35"/>
      <c r="W39" s="35"/>
      <c r="X39" s="2" t="s">
        <v>132</v>
      </c>
      <c r="Y39" s="2" t="s">
        <v>139</v>
      </c>
      <c r="Z39" s="2" t="s">
        <v>140</v>
      </c>
    </row>
    <row r="40" s="2" customFormat="1" ht="70" customHeight="1" spans="1:26">
      <c r="A40" s="21">
        <v>35</v>
      </c>
      <c r="B40" s="21" t="s">
        <v>29</v>
      </c>
      <c r="C40" s="21" t="s">
        <v>51</v>
      </c>
      <c r="D40" s="52" t="s">
        <v>141</v>
      </c>
      <c r="E40" s="21" t="str">
        <f>VLOOKUP(D40,'[1]项目信息_1 (2)'!$A$1:$D$65536,4,0)</f>
        <v>且末县-琼库勒乡_产业扶贫_琼库勒乡欧吐拉艾日克村村2018年暖圈项目（中央资金）</v>
      </c>
      <c r="F40" s="21" t="s">
        <v>32</v>
      </c>
      <c r="G40" s="21" t="s">
        <v>33</v>
      </c>
      <c r="H40" s="22" t="str">
        <f>VLOOKUP(D40,'[2]项目信息_1 (4)'!$A$1:$C$65536,2,0)</f>
        <v>20180301</v>
      </c>
      <c r="I40" s="21">
        <f t="shared" si="0"/>
        <v>70.4</v>
      </c>
      <c r="J40" s="21">
        <f t="shared" si="6"/>
        <v>55</v>
      </c>
      <c r="K40" s="21"/>
      <c r="L40" s="21"/>
      <c r="M40" s="21"/>
      <c r="N40" s="21"/>
      <c r="O40" s="21"/>
      <c r="P40" s="21"/>
      <c r="Q40" s="21">
        <v>15.4</v>
      </c>
      <c r="R40" s="21">
        <v>70.4</v>
      </c>
      <c r="S40" s="21" t="str">
        <f>VLOOKUP(D40,'[2]项目信息_1 (4)'!$A$1:$C$65536,3,0)</f>
        <v>20181231</v>
      </c>
      <c r="T40" s="21" t="s">
        <v>39</v>
      </c>
      <c r="U40" s="34" t="s">
        <v>34</v>
      </c>
      <c r="V40" s="35"/>
      <c r="W40" s="35"/>
      <c r="X40" s="2" t="s">
        <v>132</v>
      </c>
      <c r="Y40" s="2" t="s">
        <v>136</v>
      </c>
      <c r="Z40" s="2" t="s">
        <v>142</v>
      </c>
    </row>
    <row r="41" s="2" customFormat="1" ht="70" customHeight="1" spans="1:26">
      <c r="A41" s="21">
        <v>36</v>
      </c>
      <c r="B41" s="21" t="s">
        <v>29</v>
      </c>
      <c r="C41" s="21" t="s">
        <v>51</v>
      </c>
      <c r="D41" s="52" t="s">
        <v>143</v>
      </c>
      <c r="E41" s="21" t="str">
        <f>VLOOKUP(D41,'[1]项目信息_1 (2)'!$A$1:$D$65536,4,0)</f>
        <v>且末县-琼库勒乡_产业扶贫_琼库勒乡欧吐拉艾日克村2018年生产母牛项目（中央资金）</v>
      </c>
      <c r="F41" s="21" t="s">
        <v>32</v>
      </c>
      <c r="G41" s="21" t="s">
        <v>33</v>
      </c>
      <c r="H41" s="22" t="str">
        <f>VLOOKUP(D41,'[2]项目信息_1 (4)'!$A$1:$C$65536,2,0)</f>
        <v>20180301</v>
      </c>
      <c r="I41" s="21">
        <f t="shared" si="0"/>
        <v>125</v>
      </c>
      <c r="J41" s="21">
        <f t="shared" si="6"/>
        <v>125</v>
      </c>
      <c r="K41" s="21"/>
      <c r="L41" s="21"/>
      <c r="M41" s="21"/>
      <c r="N41" s="21"/>
      <c r="O41" s="21"/>
      <c r="P41" s="21"/>
      <c r="Q41" s="21"/>
      <c r="R41" s="21">
        <v>125</v>
      </c>
      <c r="S41" s="21" t="str">
        <f>VLOOKUP(D41,'[2]项目信息_1 (4)'!$A$1:$C$65536,3,0)</f>
        <v>20180926</v>
      </c>
      <c r="T41" s="21" t="s">
        <v>39</v>
      </c>
      <c r="U41" s="34" t="s">
        <v>34</v>
      </c>
      <c r="V41" s="35"/>
      <c r="W41" s="35"/>
      <c r="X41" s="2" t="s">
        <v>132</v>
      </c>
      <c r="Y41" s="2" t="s">
        <v>136</v>
      </c>
      <c r="Z41" s="2" t="s">
        <v>144</v>
      </c>
    </row>
    <row r="42" s="2" customFormat="1" ht="70" customHeight="1" spans="1:26">
      <c r="A42" s="21">
        <v>37</v>
      </c>
      <c r="B42" s="21" t="s">
        <v>29</v>
      </c>
      <c r="C42" s="21" t="s">
        <v>30</v>
      </c>
      <c r="D42" s="52" t="s">
        <v>145</v>
      </c>
      <c r="E42" s="21" t="str">
        <f>VLOOKUP(D42,'[1]项目信息_1 (2)'!$A$1:$D$65536,4,0)</f>
        <v>且末县-琼库勒乡_产业扶贫_琼库勒乡2018年自治州资金小型饲料加工设备项目</v>
      </c>
      <c r="F42" s="21" t="s">
        <v>32</v>
      </c>
      <c r="G42" s="21" t="s">
        <v>33</v>
      </c>
      <c r="H42" s="22" t="str">
        <f>VLOOKUP(D42,'[2]项目信息_1 (4)'!$A$1:$C$65536,2,0)</f>
        <v>20180712</v>
      </c>
      <c r="I42" s="21">
        <f t="shared" si="0"/>
        <v>4</v>
      </c>
      <c r="J42" s="21"/>
      <c r="K42" s="21"/>
      <c r="L42" s="21"/>
      <c r="M42" s="21"/>
      <c r="N42" s="21"/>
      <c r="O42" s="21"/>
      <c r="P42" s="21">
        <f t="shared" ref="P42:P46" si="9">I42-Q42</f>
        <v>4</v>
      </c>
      <c r="Q42" s="21"/>
      <c r="R42" s="21">
        <v>4</v>
      </c>
      <c r="S42" s="21" t="str">
        <f>VLOOKUP(D42,'[2]项目信息_1 (4)'!$A$1:$C$65536,3,0)</f>
        <v>20181231</v>
      </c>
      <c r="T42" s="21" t="s">
        <v>39</v>
      </c>
      <c r="U42" s="34" t="s">
        <v>34</v>
      </c>
      <c r="V42" s="35"/>
      <c r="W42" s="35"/>
      <c r="X42" s="2" t="s">
        <v>132</v>
      </c>
      <c r="Y42" s="2" t="s">
        <v>146</v>
      </c>
      <c r="Z42" s="2" t="s">
        <v>147</v>
      </c>
    </row>
    <row r="43" s="2" customFormat="1" ht="70" customHeight="1" spans="1:26">
      <c r="A43" s="21">
        <v>38</v>
      </c>
      <c r="B43" s="21" t="s">
        <v>29</v>
      </c>
      <c r="C43" s="21" t="s">
        <v>30</v>
      </c>
      <c r="D43" s="52" t="s">
        <v>148</v>
      </c>
      <c r="E43" s="21" t="str">
        <f>VLOOKUP(D43,'[1]项目信息_1 (2)'!$A$1:$D$65536,4,0)</f>
        <v>且末县-琼库勒乡_产业扶贫_且末县-琼库勒乡-欧吐拉艾日克村2018年自治州专项扶贫发展畜牧养殖资金项</v>
      </c>
      <c r="F43" s="21" t="s">
        <v>32</v>
      </c>
      <c r="G43" s="21" t="s">
        <v>33</v>
      </c>
      <c r="H43" s="23" t="str">
        <f>VLOOKUP(D43,'[2]项目信息_1 (4)'!$A$1:$C$65536,2,0)</f>
        <v>20180712</v>
      </c>
      <c r="I43" s="21">
        <f t="shared" si="0"/>
        <v>50</v>
      </c>
      <c r="J43" s="21"/>
      <c r="K43" s="21"/>
      <c r="L43" s="21"/>
      <c r="M43" s="21"/>
      <c r="N43" s="21"/>
      <c r="O43" s="21"/>
      <c r="P43" s="21">
        <f t="shared" si="9"/>
        <v>50</v>
      </c>
      <c r="Q43" s="21"/>
      <c r="R43" s="21">
        <v>50</v>
      </c>
      <c r="S43" s="21" t="str">
        <f>VLOOKUP(D43,'[2]项目信息_1 (4)'!$A$1:$C$65536,3,0)</f>
        <v>20181031</v>
      </c>
      <c r="T43" s="21" t="s">
        <v>39</v>
      </c>
      <c r="U43" s="34" t="s">
        <v>34</v>
      </c>
      <c r="V43" s="35"/>
      <c r="W43" s="35"/>
      <c r="X43" s="2" t="s">
        <v>132</v>
      </c>
      <c r="Y43" s="2" t="s">
        <v>149</v>
      </c>
      <c r="Z43" s="2" t="s">
        <v>150</v>
      </c>
    </row>
    <row r="44" s="2" customFormat="1" ht="70" customHeight="1" spans="1:26">
      <c r="A44" s="21">
        <v>39</v>
      </c>
      <c r="B44" s="21" t="s">
        <v>29</v>
      </c>
      <c r="C44" s="21" t="s">
        <v>45</v>
      </c>
      <c r="D44" s="52" t="s">
        <v>151</v>
      </c>
      <c r="E44" s="21" t="str">
        <f>VLOOKUP(D44,'[1]项目信息_1 (2)'!$A$1:$D$65536,4,0)</f>
        <v>且末县-琼库勒乡_产业扶贫_琼库勒乡欧吐拉艾日克村2018年中央新增资金庭院经济项目</v>
      </c>
      <c r="F44" s="21" t="s">
        <v>32</v>
      </c>
      <c r="G44" s="21" t="s">
        <v>33</v>
      </c>
      <c r="H44" s="22" t="str">
        <f>VLOOKUP(D44,'[2]项目信息_1 (4)'!$A$1:$C$65536,2,0)</f>
        <v>20180713</v>
      </c>
      <c r="I44" s="21">
        <f t="shared" si="0"/>
        <v>28</v>
      </c>
      <c r="J44" s="21">
        <f t="shared" ref="J44:J51" si="10">I44-Q44</f>
        <v>28</v>
      </c>
      <c r="K44" s="21"/>
      <c r="L44" s="21"/>
      <c r="M44" s="21"/>
      <c r="N44" s="21"/>
      <c r="O44" s="21"/>
      <c r="P44" s="21"/>
      <c r="Q44" s="21"/>
      <c r="R44" s="21">
        <v>28</v>
      </c>
      <c r="S44" s="21" t="str">
        <f>VLOOKUP(D44,'[2]项目信息_1 (4)'!$A$1:$C$65536,3,0)</f>
        <v>20181231</v>
      </c>
      <c r="T44" s="21" t="s">
        <v>39</v>
      </c>
      <c r="U44" s="34" t="s">
        <v>34</v>
      </c>
      <c r="V44" s="35"/>
      <c r="W44" s="35"/>
      <c r="X44" s="2" t="s">
        <v>132</v>
      </c>
      <c r="Y44" s="2" t="s">
        <v>136</v>
      </c>
      <c r="Z44" s="2" t="s">
        <v>152</v>
      </c>
    </row>
    <row r="45" s="2" customFormat="1" ht="70" customHeight="1" spans="1:26">
      <c r="A45" s="21">
        <v>40</v>
      </c>
      <c r="B45" s="21" t="s">
        <v>29</v>
      </c>
      <c r="C45" s="21" t="s">
        <v>51</v>
      </c>
      <c r="D45" s="52" t="s">
        <v>153</v>
      </c>
      <c r="E45" s="21" t="str">
        <f>VLOOKUP(D45,'[1]项目信息_1 (2)'!$A$1:$D$65536,4,0)</f>
        <v>且末县-琼库勒乡_产业扶贫_2018年中央财政专项扶贫资金（生产母牛）</v>
      </c>
      <c r="F45" s="21" t="s">
        <v>32</v>
      </c>
      <c r="G45" s="21" t="s">
        <v>33</v>
      </c>
      <c r="H45" s="23" t="str">
        <f>VLOOKUP(D45,'[2]项目信息_1 (4)'!$A$1:$C$65536,2,0)</f>
        <v>20180312</v>
      </c>
      <c r="I45" s="21">
        <f t="shared" si="0"/>
        <v>60</v>
      </c>
      <c r="J45" s="21">
        <f t="shared" si="10"/>
        <v>60</v>
      </c>
      <c r="K45" s="21"/>
      <c r="L45" s="21"/>
      <c r="M45" s="21"/>
      <c r="N45" s="21"/>
      <c r="O45" s="21"/>
      <c r="P45" s="21"/>
      <c r="Q45" s="21"/>
      <c r="R45" s="21">
        <v>60</v>
      </c>
      <c r="S45" s="21" t="str">
        <f>VLOOKUP(D45,'[2]项目信息_1 (4)'!$A$1:$C$65536,3,0)</f>
        <v>20180930</v>
      </c>
      <c r="T45" s="21" t="s">
        <v>39</v>
      </c>
      <c r="U45" s="34" t="s">
        <v>34</v>
      </c>
      <c r="V45" s="35"/>
      <c r="W45" s="35"/>
      <c r="X45" s="2" t="s">
        <v>132</v>
      </c>
      <c r="Y45" s="2" t="s">
        <v>154</v>
      </c>
      <c r="Z45" s="2" t="s">
        <v>155</v>
      </c>
    </row>
    <row r="46" s="2" customFormat="1" ht="70" customHeight="1" spans="1:26">
      <c r="A46" s="21">
        <v>41</v>
      </c>
      <c r="B46" s="21" t="s">
        <v>29</v>
      </c>
      <c r="C46" s="21" t="s">
        <v>30</v>
      </c>
      <c r="D46" s="52" t="s">
        <v>156</v>
      </c>
      <c r="E46" s="21" t="str">
        <f>VLOOKUP(D46,'[1]项目信息_1 (2)'!$A$1:$D$65536,4,0)</f>
        <v>且末县-琼库勒乡_产业扶贫_琼库勒乡三个非贫困村2018年自治州资金畜禽养殖（生产母牛）项目</v>
      </c>
      <c r="F46" s="21" t="s">
        <v>32</v>
      </c>
      <c r="G46" s="21" t="s">
        <v>33</v>
      </c>
      <c r="H46" s="22" t="str">
        <f>VLOOKUP(D46,'[2]项目信息_1 (4)'!$A$1:$C$65536,2,0)</f>
        <v>20180712</v>
      </c>
      <c r="I46" s="21">
        <f t="shared" si="0"/>
        <v>26</v>
      </c>
      <c r="J46" s="21"/>
      <c r="K46" s="21"/>
      <c r="L46" s="21"/>
      <c r="M46" s="21"/>
      <c r="N46" s="21"/>
      <c r="O46" s="21"/>
      <c r="P46" s="21">
        <f t="shared" si="9"/>
        <v>26</v>
      </c>
      <c r="Q46" s="21"/>
      <c r="R46" s="21">
        <v>26</v>
      </c>
      <c r="S46" s="21" t="str">
        <f>VLOOKUP(D46,'[2]项目信息_1 (4)'!$A$1:$C$65536,3,0)</f>
        <v>20181031</v>
      </c>
      <c r="T46" s="21" t="s">
        <v>39</v>
      </c>
      <c r="U46" s="34" t="s">
        <v>34</v>
      </c>
      <c r="V46" s="35"/>
      <c r="W46" s="35"/>
      <c r="X46" s="2" t="s">
        <v>132</v>
      </c>
      <c r="Y46" s="2" t="s">
        <v>157</v>
      </c>
      <c r="Z46" s="2" t="s">
        <v>158</v>
      </c>
    </row>
    <row r="47" s="2" customFormat="1" ht="70" customHeight="1" spans="1:26">
      <c r="A47" s="21">
        <v>42</v>
      </c>
      <c r="B47" s="21" t="s">
        <v>29</v>
      </c>
      <c r="C47" s="21" t="s">
        <v>51</v>
      </c>
      <c r="D47" s="25" t="s">
        <v>159</v>
      </c>
      <c r="E47" s="21" t="str">
        <f>VLOOKUP(D47,'[1]项目信息_1 (2)'!$A$1:$D$65536,4,0)</f>
        <v>且末县-塔提让乡_产业扶贫_塔提让镇色日克布央村2018年优质林果业项目（中央资金）</v>
      </c>
      <c r="F47" s="21" t="s">
        <v>32</v>
      </c>
      <c r="G47" s="21" t="s">
        <v>33</v>
      </c>
      <c r="H47" s="22" t="str">
        <f>VLOOKUP(D47,'[2]项目信息_1 (4)'!$A$1:$C$65536,2,0)</f>
        <v>20180312</v>
      </c>
      <c r="I47" s="21">
        <f t="shared" si="0"/>
        <v>23.704</v>
      </c>
      <c r="J47" s="21">
        <f t="shared" si="10"/>
        <v>23.704</v>
      </c>
      <c r="K47" s="21"/>
      <c r="L47" s="21"/>
      <c r="M47" s="21"/>
      <c r="N47" s="21"/>
      <c r="O47" s="21"/>
      <c r="P47" s="21"/>
      <c r="Q47" s="21"/>
      <c r="R47" s="21">
        <v>23.704</v>
      </c>
      <c r="S47" s="21" t="str">
        <f>VLOOKUP(D47,'[2]项目信息_1 (4)'!$A$1:$C$65536,3,0)</f>
        <v>20181202</v>
      </c>
      <c r="T47" s="25" t="s">
        <v>39</v>
      </c>
      <c r="U47" s="36" t="s">
        <v>34</v>
      </c>
      <c r="V47" s="35"/>
      <c r="W47" s="35"/>
      <c r="X47" s="2" t="s">
        <v>160</v>
      </c>
      <c r="Y47" s="2" t="s">
        <v>161</v>
      </c>
      <c r="Z47" s="2" t="s">
        <v>162</v>
      </c>
    </row>
    <row r="48" s="2" customFormat="1" ht="70" customHeight="1" spans="1:26">
      <c r="A48" s="21">
        <v>43</v>
      </c>
      <c r="B48" s="21" t="s">
        <v>29</v>
      </c>
      <c r="C48" s="21" t="s">
        <v>51</v>
      </c>
      <c r="D48" s="25" t="s">
        <v>163</v>
      </c>
      <c r="E48" s="21" t="str">
        <f>VLOOKUP(D48,'[1]项目信息_1 (2)'!$A$1:$D$65536,4,0)</f>
        <v>且末县-塔提让乡_产业扶贫_塔提让镇2018年标准化养殖项目（中央资金）</v>
      </c>
      <c r="F48" s="21" t="s">
        <v>32</v>
      </c>
      <c r="G48" s="21" t="s">
        <v>33</v>
      </c>
      <c r="H48" s="22" t="str">
        <f>VLOOKUP(D48,'[2]项目信息_1 (4)'!$A$1:$C$65536,2,0)</f>
        <v>20180312</v>
      </c>
      <c r="I48" s="21">
        <f t="shared" si="0"/>
        <v>37</v>
      </c>
      <c r="J48" s="21">
        <f t="shared" si="10"/>
        <v>37</v>
      </c>
      <c r="K48" s="21"/>
      <c r="L48" s="21"/>
      <c r="M48" s="21"/>
      <c r="N48" s="21"/>
      <c r="O48" s="21"/>
      <c r="P48" s="21"/>
      <c r="Q48" s="21"/>
      <c r="R48" s="21">
        <v>37</v>
      </c>
      <c r="S48" s="21" t="str">
        <f>VLOOKUP(D48,'[2]项目信息_1 (4)'!$A$1:$C$65536,3,0)</f>
        <v>20181201</v>
      </c>
      <c r="T48" s="25" t="s">
        <v>39</v>
      </c>
      <c r="U48" s="36" t="s">
        <v>34</v>
      </c>
      <c r="V48" s="35"/>
      <c r="W48" s="35"/>
      <c r="X48" s="2" t="s">
        <v>160</v>
      </c>
      <c r="Y48" s="2" t="s">
        <v>164</v>
      </c>
      <c r="Z48" s="2" t="s">
        <v>165</v>
      </c>
    </row>
    <row r="49" s="2" customFormat="1" ht="70" customHeight="1" spans="1:26">
      <c r="A49" s="21">
        <v>44</v>
      </c>
      <c r="B49" s="21" t="s">
        <v>29</v>
      </c>
      <c r="C49" s="21" t="s">
        <v>51</v>
      </c>
      <c r="D49" s="25" t="s">
        <v>166</v>
      </c>
      <c r="E49" s="21" t="str">
        <f>VLOOKUP(D49,'[1]项目信息_1 (2)'!$A$1:$D$65536,4,0)</f>
        <v>且末县-塔提让乡_产业扶贫_塔提让镇阿亚克塔提让村2018年优质林果业项目（中央资金）</v>
      </c>
      <c r="F49" s="21" t="s">
        <v>32</v>
      </c>
      <c r="G49" s="21" t="s">
        <v>33</v>
      </c>
      <c r="H49" s="23" t="str">
        <f>VLOOKUP(D49,'[2]项目信息_1 (4)'!$A$1:$C$65536,2,0)</f>
        <v>20180312</v>
      </c>
      <c r="I49" s="21">
        <f t="shared" si="0"/>
        <v>17</v>
      </c>
      <c r="J49" s="21">
        <f t="shared" si="10"/>
        <v>17</v>
      </c>
      <c r="K49" s="21"/>
      <c r="L49" s="21"/>
      <c r="M49" s="21"/>
      <c r="N49" s="21"/>
      <c r="O49" s="21"/>
      <c r="P49" s="21"/>
      <c r="Q49" s="21"/>
      <c r="R49" s="21">
        <v>17</v>
      </c>
      <c r="S49" s="21" t="str">
        <f>VLOOKUP(D49,'[2]项目信息_1 (4)'!$A$1:$C$65536,3,0)</f>
        <v>20181201</v>
      </c>
      <c r="T49" s="25" t="s">
        <v>39</v>
      </c>
      <c r="U49" s="36" t="s">
        <v>34</v>
      </c>
      <c r="V49" s="35"/>
      <c r="W49" s="35"/>
      <c r="X49" s="2" t="s">
        <v>160</v>
      </c>
      <c r="Y49" s="2" t="s">
        <v>167</v>
      </c>
      <c r="Z49" s="2" t="s">
        <v>168</v>
      </c>
    </row>
    <row r="50" s="2" customFormat="1" ht="70" customHeight="1" spans="1:26">
      <c r="A50" s="21">
        <v>45</v>
      </c>
      <c r="B50" s="21" t="s">
        <v>29</v>
      </c>
      <c r="C50" s="21" t="s">
        <v>51</v>
      </c>
      <c r="D50" s="25" t="s">
        <v>169</v>
      </c>
      <c r="E50" s="21" t="str">
        <f>VLOOKUP(D50,'[1]项目信息_1 (2)'!$A$1:$D$65536,4,0)</f>
        <v>且末县-塔提让乡_产业扶贫_塔提让镇阿德热斯曼村2018年优质林果业项目（中央资金）</v>
      </c>
      <c r="F50" s="21" t="s">
        <v>32</v>
      </c>
      <c r="G50" s="21" t="s">
        <v>33</v>
      </c>
      <c r="H50" s="23" t="str">
        <f>VLOOKUP(D50,'[2]项目信息_1 (4)'!$A$1:$C$65536,2,0)</f>
        <v>20180312</v>
      </c>
      <c r="I50" s="21">
        <f t="shared" si="0"/>
        <v>50</v>
      </c>
      <c r="J50" s="21">
        <f t="shared" si="10"/>
        <v>50</v>
      </c>
      <c r="K50" s="21"/>
      <c r="L50" s="21"/>
      <c r="M50" s="21"/>
      <c r="N50" s="21"/>
      <c r="O50" s="21"/>
      <c r="P50" s="21"/>
      <c r="Q50" s="21"/>
      <c r="R50" s="21">
        <v>50</v>
      </c>
      <c r="S50" s="21" t="str">
        <f>VLOOKUP(D50,'[2]项目信息_1 (4)'!$A$1:$C$65536,3,0)</f>
        <v>20181128</v>
      </c>
      <c r="T50" s="37" t="s">
        <v>39</v>
      </c>
      <c r="U50" s="38" t="s">
        <v>34</v>
      </c>
      <c r="V50" s="35"/>
      <c r="W50" s="35"/>
      <c r="X50" s="21" t="s">
        <v>160</v>
      </c>
      <c r="Y50" s="2" t="s">
        <v>170</v>
      </c>
      <c r="Z50" s="2" t="s">
        <v>171</v>
      </c>
    </row>
    <row r="51" s="2" customFormat="1" ht="70" customHeight="1" spans="1:26">
      <c r="A51" s="21">
        <v>46</v>
      </c>
      <c r="B51" s="21" t="s">
        <v>29</v>
      </c>
      <c r="C51" s="21" t="s">
        <v>51</v>
      </c>
      <c r="D51" s="25" t="s">
        <v>172</v>
      </c>
      <c r="E51" s="21" t="str">
        <f>VLOOKUP(D51,'[1]项目信息_1 (2)'!$A$1:$D$65536,4,0)</f>
        <v>且末县-塔提让乡_产业扶贫_塔提让镇2018年特色种植项目（中央资金）</v>
      </c>
      <c r="F51" s="21" t="s">
        <v>32</v>
      </c>
      <c r="G51" s="21" t="s">
        <v>33</v>
      </c>
      <c r="H51" s="22" t="str">
        <f>VLOOKUP(D51,'[2]项目信息_1 (4)'!$A$1:$C$65536,2,0)</f>
        <v>20180312</v>
      </c>
      <c r="I51" s="21">
        <f t="shared" si="0"/>
        <v>19.933</v>
      </c>
      <c r="J51" s="21">
        <f t="shared" si="10"/>
        <v>19.933</v>
      </c>
      <c r="K51" s="21"/>
      <c r="L51" s="21"/>
      <c r="M51" s="21"/>
      <c r="N51" s="21"/>
      <c r="O51" s="21"/>
      <c r="P51" s="21"/>
      <c r="Q51" s="21"/>
      <c r="R51" s="21">
        <v>19.933</v>
      </c>
      <c r="S51" s="21" t="str">
        <f>VLOOKUP(D51,'[2]项目信息_1 (4)'!$A$1:$C$65536,3,0)</f>
        <v>20180912</v>
      </c>
      <c r="T51" s="39" t="s">
        <v>39</v>
      </c>
      <c r="U51" s="40" t="s">
        <v>39</v>
      </c>
      <c r="V51" s="35"/>
      <c r="W51" s="35"/>
      <c r="X51" s="2" t="s">
        <v>160</v>
      </c>
      <c r="Y51" s="2" t="s">
        <v>173</v>
      </c>
      <c r="Z51" s="2" t="s">
        <v>174</v>
      </c>
    </row>
    <row r="52" s="2" customFormat="1" ht="70" customHeight="1" spans="1:26">
      <c r="A52" s="21">
        <v>47</v>
      </c>
      <c r="B52" s="21" t="s">
        <v>29</v>
      </c>
      <c r="C52" s="21" t="s">
        <v>30</v>
      </c>
      <c r="D52" s="25" t="s">
        <v>175</v>
      </c>
      <c r="E52" s="21" t="str">
        <f>VLOOKUP(D52,'[1]项目信息_1 (2)'!$A$1:$D$65536,4,0)</f>
        <v>且末县-塔提让乡_产业扶贫_塔提让镇2018年自治州资金畜禽养殖（生产母羊）项目（40万）</v>
      </c>
      <c r="F52" s="21" t="s">
        <v>32</v>
      </c>
      <c r="G52" s="21" t="s">
        <v>33</v>
      </c>
      <c r="H52" s="23" t="str">
        <f>VLOOKUP(D52,'[2]项目信息_1 (4)'!$A$1:$C$65536,2,0)</f>
        <v>20180712</v>
      </c>
      <c r="I52" s="21">
        <f t="shared" si="0"/>
        <v>40</v>
      </c>
      <c r="J52" s="21"/>
      <c r="K52" s="21"/>
      <c r="L52" s="21"/>
      <c r="M52" s="21"/>
      <c r="N52" s="21"/>
      <c r="O52" s="21"/>
      <c r="P52" s="21">
        <f>I52-Q52</f>
        <v>40</v>
      </c>
      <c r="Q52" s="21"/>
      <c r="R52" s="21">
        <v>40</v>
      </c>
      <c r="S52" s="21" t="str">
        <f>VLOOKUP(D52,'[2]项目信息_1 (4)'!$A$1:$C$65536,3,0)</f>
        <v>20181007</v>
      </c>
      <c r="T52" s="36" t="s">
        <v>39</v>
      </c>
      <c r="U52" s="34" t="s">
        <v>34</v>
      </c>
      <c r="V52" s="35"/>
      <c r="W52" s="35"/>
      <c r="X52" s="2" t="s">
        <v>160</v>
      </c>
      <c r="Y52" s="2" t="s">
        <v>176</v>
      </c>
      <c r="Z52" s="2" t="s">
        <v>177</v>
      </c>
    </row>
    <row r="53" s="2" customFormat="1" ht="70" customHeight="1" spans="1:26">
      <c r="A53" s="21">
        <v>48</v>
      </c>
      <c r="B53" s="21" t="s">
        <v>29</v>
      </c>
      <c r="C53" s="21" t="s">
        <v>45</v>
      </c>
      <c r="D53" s="25" t="s">
        <v>178</v>
      </c>
      <c r="E53" s="21" t="str">
        <f>VLOOKUP(D53,'[1]项目信息_1 (2)'!$A$1:$D$65536,4,0)</f>
        <v>且末县-塔提让乡_产业扶贫_塔提让镇2018年中央新增资金香蒜种植项目（7.35万）</v>
      </c>
      <c r="F53" s="21" t="s">
        <v>32</v>
      </c>
      <c r="G53" s="21" t="s">
        <v>33</v>
      </c>
      <c r="H53" s="22" t="str">
        <f>VLOOKUP(D53,'[2]项目信息_1 (4)'!$A$1:$C$65536,2,0)</f>
        <v>20180713</v>
      </c>
      <c r="I53" s="21">
        <f t="shared" si="0"/>
        <v>7.35</v>
      </c>
      <c r="J53" s="21">
        <f t="shared" ref="J53:J56" si="11">I53-Q53</f>
        <v>7.35</v>
      </c>
      <c r="K53" s="21"/>
      <c r="L53" s="21"/>
      <c r="M53" s="21"/>
      <c r="N53" s="21"/>
      <c r="O53" s="21"/>
      <c r="P53" s="21"/>
      <c r="Q53" s="21"/>
      <c r="R53" s="21">
        <v>7.35</v>
      </c>
      <c r="S53" s="21" t="str">
        <f>VLOOKUP(D53,'[2]项目信息_1 (4)'!$A$1:$C$65536,3,0)</f>
        <v>20181113</v>
      </c>
      <c r="T53" s="36" t="s">
        <v>39</v>
      </c>
      <c r="U53" s="34" t="s">
        <v>39</v>
      </c>
      <c r="V53" s="35"/>
      <c r="W53" s="35"/>
      <c r="X53" s="2" t="s">
        <v>160</v>
      </c>
      <c r="Y53" s="2" t="s">
        <v>173</v>
      </c>
      <c r="Z53" s="2" t="s">
        <v>179</v>
      </c>
    </row>
    <row r="54" s="2" customFormat="1" ht="70" customHeight="1" spans="1:26">
      <c r="A54" s="21">
        <v>49</v>
      </c>
      <c r="B54" s="21" t="s">
        <v>29</v>
      </c>
      <c r="C54" s="21" t="s">
        <v>45</v>
      </c>
      <c r="D54" s="25" t="s">
        <v>180</v>
      </c>
      <c r="E54" s="21" t="str">
        <f>VLOOKUP(D54,'[1]项目信息_1 (2)'!$A$1:$D$65536,4,0)</f>
        <v>且末县-塔提让乡_产业扶贫_塔提让镇2018年中央新增资金庭院经济项目（19.68）</v>
      </c>
      <c r="F54" s="21" t="s">
        <v>32</v>
      </c>
      <c r="G54" s="21" t="s">
        <v>33</v>
      </c>
      <c r="H54" s="22" t="str">
        <f>VLOOKUP(D54,'[2]项目信息_1 (4)'!$A$1:$C$65536,2,0)</f>
        <v>20180713</v>
      </c>
      <c r="I54" s="21">
        <f t="shared" si="0"/>
        <v>19.68</v>
      </c>
      <c r="J54" s="21">
        <f t="shared" si="11"/>
        <v>19.68</v>
      </c>
      <c r="K54" s="21"/>
      <c r="L54" s="21"/>
      <c r="M54" s="21"/>
      <c r="N54" s="21"/>
      <c r="O54" s="21"/>
      <c r="P54" s="21"/>
      <c r="Q54" s="21"/>
      <c r="R54" s="21">
        <v>19.68</v>
      </c>
      <c r="S54" s="21" t="str">
        <f>VLOOKUP(D54,'[2]项目信息_1 (4)'!$A$1:$C$65536,3,0)</f>
        <v>20181103</v>
      </c>
      <c r="T54" s="36" t="s">
        <v>39</v>
      </c>
      <c r="U54" s="34" t="s">
        <v>39</v>
      </c>
      <c r="V54" s="35"/>
      <c r="W54" s="35"/>
      <c r="X54" s="2" t="s">
        <v>160</v>
      </c>
      <c r="Y54" s="2" t="s">
        <v>181</v>
      </c>
      <c r="Z54" s="2" t="s">
        <v>182</v>
      </c>
    </row>
    <row r="55" s="2" customFormat="1" ht="70" customHeight="1" spans="1:26">
      <c r="A55" s="21">
        <v>50</v>
      </c>
      <c r="B55" s="21" t="s">
        <v>29</v>
      </c>
      <c r="C55" s="21" t="s">
        <v>45</v>
      </c>
      <c r="D55" s="25" t="s">
        <v>183</v>
      </c>
      <c r="E55" s="21" t="str">
        <f>VLOOKUP(D55,'[1]项目信息_1 (2)'!$A$1:$D$65536,4,0)</f>
        <v>且末县-塔提让乡_产业扶贫_塔提让镇2018年中央新增资金畜禽养殖（怀胎母牛）项目（66万）</v>
      </c>
      <c r="F55" s="21" t="s">
        <v>32</v>
      </c>
      <c r="G55" s="21" t="s">
        <v>33</v>
      </c>
      <c r="H55" s="22" t="str">
        <f>VLOOKUP(D55,'[2]项目信息_1 (4)'!$A$1:$C$65536,2,0)</f>
        <v>20180713</v>
      </c>
      <c r="I55" s="21">
        <f t="shared" si="0"/>
        <v>66</v>
      </c>
      <c r="J55" s="21">
        <f t="shared" si="11"/>
        <v>66</v>
      </c>
      <c r="K55" s="21"/>
      <c r="L55" s="21"/>
      <c r="M55" s="21"/>
      <c r="N55" s="21"/>
      <c r="O55" s="21"/>
      <c r="P55" s="21"/>
      <c r="Q55" s="21"/>
      <c r="R55" s="21">
        <v>66</v>
      </c>
      <c r="S55" s="21" t="str">
        <f>VLOOKUP(D55,'[2]项目信息_1 (4)'!$A$1:$C$65536,3,0)</f>
        <v>20181112</v>
      </c>
      <c r="T55" s="36" t="s">
        <v>39</v>
      </c>
      <c r="U55" s="34" t="s">
        <v>34</v>
      </c>
      <c r="V55" s="35"/>
      <c r="W55" s="35"/>
      <c r="X55" s="2" t="s">
        <v>160</v>
      </c>
      <c r="Y55" s="2" t="s">
        <v>184</v>
      </c>
      <c r="Z55" s="2" t="s">
        <v>185</v>
      </c>
    </row>
    <row r="56" s="2" customFormat="1" ht="70" customHeight="1" spans="1:26">
      <c r="A56" s="21">
        <v>51</v>
      </c>
      <c r="B56" s="21" t="s">
        <v>29</v>
      </c>
      <c r="C56" s="21" t="s">
        <v>45</v>
      </c>
      <c r="D56" s="26" t="s">
        <v>186</v>
      </c>
      <c r="E56" s="21" t="str">
        <f>VLOOKUP(D56,'[1]项目信息_1 (2)'!$A$1:$D$65536,4,0)</f>
        <v>且末县-塔提让乡_产业扶贫_塔提让镇2018年中央新增资金小型饲草料加工设备项目（9.88万）</v>
      </c>
      <c r="F56" s="21" t="s">
        <v>32</v>
      </c>
      <c r="G56" s="21" t="s">
        <v>33</v>
      </c>
      <c r="H56" s="22" t="str">
        <f>VLOOKUP(D56,'[2]项目信息_1 (4)'!$A$1:$C$65536,2,0)</f>
        <v>20180713</v>
      </c>
      <c r="I56" s="21">
        <f t="shared" si="0"/>
        <v>9.88</v>
      </c>
      <c r="J56" s="21">
        <f t="shared" si="11"/>
        <v>9.88</v>
      </c>
      <c r="K56" s="21"/>
      <c r="L56" s="21"/>
      <c r="M56" s="21"/>
      <c r="N56" s="21"/>
      <c r="O56" s="21"/>
      <c r="P56" s="21"/>
      <c r="Q56" s="21"/>
      <c r="R56" s="21">
        <v>9.88</v>
      </c>
      <c r="S56" s="21" t="str">
        <f>VLOOKUP(D56,'[2]项目信息_1 (4)'!$A$1:$C$65536,3,0)</f>
        <v>20181121</v>
      </c>
      <c r="T56" s="36" t="s">
        <v>39</v>
      </c>
      <c r="U56" s="34" t="s">
        <v>34</v>
      </c>
      <c r="V56" s="35"/>
      <c r="W56" s="35"/>
      <c r="X56" s="2" t="s">
        <v>160</v>
      </c>
      <c r="Y56" s="2" t="s">
        <v>187</v>
      </c>
      <c r="Z56" s="2" t="s">
        <v>188</v>
      </c>
    </row>
    <row r="57" s="2" customFormat="1" ht="70" customHeight="1" spans="1:26">
      <c r="A57" s="21">
        <v>52</v>
      </c>
      <c r="B57" s="21" t="s">
        <v>29</v>
      </c>
      <c r="C57" s="21" t="s">
        <v>125</v>
      </c>
      <c r="D57" s="21" t="s">
        <v>189</v>
      </c>
      <c r="E57" s="21" t="str">
        <f>VLOOKUP(D57,'[1]项目信息_1 (2)'!$A$1:$D$65536,4,0)</f>
        <v>且末县-塔提让乡_产业扶贫_塔提让镇2018年自治州（结余再分配）资金畜牧养殖羊项目</v>
      </c>
      <c r="F57" s="21" t="s">
        <v>32</v>
      </c>
      <c r="G57" s="21" t="s">
        <v>33</v>
      </c>
      <c r="H57" s="22" t="str">
        <f>VLOOKUP(D57,'[2]项目信息_1 (4)'!$A$1:$C$65536,2,0)</f>
        <v>20181030</v>
      </c>
      <c r="I57" s="21">
        <f t="shared" si="0"/>
        <v>59.4</v>
      </c>
      <c r="J57" s="21"/>
      <c r="K57" s="21"/>
      <c r="L57" s="21"/>
      <c r="M57" s="21"/>
      <c r="N57" s="21"/>
      <c r="O57" s="21"/>
      <c r="P57" s="21">
        <f>I57-Q57</f>
        <v>59.4</v>
      </c>
      <c r="Q57" s="21"/>
      <c r="R57" s="21">
        <v>59.4</v>
      </c>
      <c r="S57" s="21" t="str">
        <f>VLOOKUP(D57,'[2]项目信息_1 (4)'!$A$1:$C$65536,3,0)</f>
        <v>20181130</v>
      </c>
      <c r="T57" s="36" t="s">
        <v>39</v>
      </c>
      <c r="U57" s="34" t="s">
        <v>34</v>
      </c>
      <c r="V57" s="35"/>
      <c r="W57" s="35"/>
      <c r="X57" s="2" t="s">
        <v>160</v>
      </c>
      <c r="Y57" s="2" t="s">
        <v>190</v>
      </c>
      <c r="Z57" s="2" t="s">
        <v>191</v>
      </c>
    </row>
    <row r="58" s="2" customFormat="1" ht="70" customHeight="1" spans="1:26">
      <c r="A58" s="21">
        <v>53</v>
      </c>
      <c r="B58" s="21" t="s">
        <v>29</v>
      </c>
      <c r="C58" s="21" t="s">
        <v>51</v>
      </c>
      <c r="D58" s="51" t="s">
        <v>192</v>
      </c>
      <c r="E58" s="21" t="str">
        <f>VLOOKUP(D58,'[1]项目信息_1 (2)'!$A$1:$D$65536,4,0)</f>
        <v>且末县-阔什萨特玛乡_产业扶贫_2018年阔什萨特玛乡牲畜养殖（中央提前下达）</v>
      </c>
      <c r="F58" s="21" t="s">
        <v>32</v>
      </c>
      <c r="G58" s="21" t="s">
        <v>33</v>
      </c>
      <c r="H58" s="22" t="str">
        <f>VLOOKUP(D58,'[2]项目信息_1 (4)'!$A$1:$C$65536,2,0)</f>
        <v>20180312</v>
      </c>
      <c r="I58" s="21">
        <f t="shared" si="0"/>
        <v>164</v>
      </c>
      <c r="J58" s="21">
        <f t="shared" ref="J58:J60" si="12">I58-Q58</f>
        <v>164</v>
      </c>
      <c r="K58" s="21"/>
      <c r="L58" s="21"/>
      <c r="M58" s="21"/>
      <c r="N58" s="21"/>
      <c r="O58" s="21"/>
      <c r="P58" s="21"/>
      <c r="Q58" s="21"/>
      <c r="R58" s="21">
        <v>164</v>
      </c>
      <c r="S58" s="21" t="str">
        <f>VLOOKUP(D58,'[2]项目信息_1 (4)'!$A$1:$C$65536,3,0)</f>
        <v>20181130</v>
      </c>
      <c r="T58" s="34" t="s">
        <v>39</v>
      </c>
      <c r="U58" s="34" t="s">
        <v>34</v>
      </c>
      <c r="V58" s="35"/>
      <c r="W58" s="35"/>
      <c r="X58" s="2" t="s">
        <v>193</v>
      </c>
      <c r="Y58" s="2" t="s">
        <v>194</v>
      </c>
      <c r="Z58" s="2" t="s">
        <v>195</v>
      </c>
    </row>
    <row r="59" s="2" customFormat="1" ht="70" customHeight="1" spans="1:26">
      <c r="A59" s="21">
        <v>54</v>
      </c>
      <c r="B59" s="21" t="s">
        <v>29</v>
      </c>
      <c r="C59" s="21" t="s">
        <v>51</v>
      </c>
      <c r="D59" s="51" t="s">
        <v>196</v>
      </c>
      <c r="E59" s="21" t="str">
        <f>VLOOKUP(D59,'[1]项目信息_1 (2)'!$A$1:$D$65536,4,0)</f>
        <v>且末县-阔什萨特玛乡_产业扶贫_2018年阔什萨特玛乡特色种植（中央提前下达）</v>
      </c>
      <c r="F59" s="21" t="s">
        <v>32</v>
      </c>
      <c r="G59" s="21" t="s">
        <v>33</v>
      </c>
      <c r="H59" s="22" t="str">
        <f>VLOOKUP(D59,'[2]项目信息_1 (4)'!$A$1:$C$65536,2,0)</f>
        <v>20180312</v>
      </c>
      <c r="I59" s="21">
        <f t="shared" si="0"/>
        <v>57.788</v>
      </c>
      <c r="J59" s="21">
        <f t="shared" si="12"/>
        <v>57.788</v>
      </c>
      <c r="K59" s="21"/>
      <c r="L59" s="21"/>
      <c r="M59" s="21"/>
      <c r="N59" s="21"/>
      <c r="O59" s="21"/>
      <c r="P59" s="21"/>
      <c r="Q59" s="21"/>
      <c r="R59" s="21">
        <v>57.788</v>
      </c>
      <c r="S59" s="21" t="str">
        <f>VLOOKUP(D59,'[2]项目信息_1 (4)'!$A$1:$C$65536,3,0)</f>
        <v>20181231</v>
      </c>
      <c r="T59" s="34" t="s">
        <v>39</v>
      </c>
      <c r="U59" s="34" t="s">
        <v>39</v>
      </c>
      <c r="V59" s="35"/>
      <c r="W59" s="35"/>
      <c r="X59" s="2" t="s">
        <v>193</v>
      </c>
      <c r="Y59" s="2" t="s">
        <v>197</v>
      </c>
      <c r="Z59" s="2" t="s">
        <v>198</v>
      </c>
    </row>
    <row r="60" s="2" customFormat="1" ht="70" customHeight="1" spans="1:26">
      <c r="A60" s="21">
        <v>55</v>
      </c>
      <c r="B60" s="21" t="s">
        <v>29</v>
      </c>
      <c r="C60" s="21" t="s">
        <v>45</v>
      </c>
      <c r="D60" s="51" t="s">
        <v>199</v>
      </c>
      <c r="E60" s="21" t="str">
        <f>VLOOKUP(D60,'[1]项目信息_1 (2)'!$A$1:$D$65536,4,0)</f>
        <v>且末县-阔什萨特玛乡_产业扶贫_标准化种植（大蒜）项目</v>
      </c>
      <c r="F60" s="21" t="s">
        <v>32</v>
      </c>
      <c r="G60" s="21" t="s">
        <v>33</v>
      </c>
      <c r="H60" s="23" t="str">
        <f>VLOOKUP(D60,'[2]项目信息_1 (4)'!$A$1:$C$65536,2,0)</f>
        <v>20180713</v>
      </c>
      <c r="I60" s="21">
        <f t="shared" si="0"/>
        <v>21</v>
      </c>
      <c r="J60" s="21">
        <f t="shared" si="12"/>
        <v>21</v>
      </c>
      <c r="K60" s="21"/>
      <c r="L60" s="21"/>
      <c r="M60" s="21"/>
      <c r="N60" s="21"/>
      <c r="O60" s="21"/>
      <c r="P60" s="21"/>
      <c r="Q60" s="21"/>
      <c r="R60" s="21">
        <v>21</v>
      </c>
      <c r="S60" s="21" t="str">
        <f>VLOOKUP(D60,'[2]项目信息_1 (4)'!$A$1:$C$65536,3,0)</f>
        <v>20181129</v>
      </c>
      <c r="T60" s="34" t="s">
        <v>39</v>
      </c>
      <c r="U60" s="34" t="s">
        <v>39</v>
      </c>
      <c r="V60" s="35"/>
      <c r="W60" s="35"/>
      <c r="X60" s="41" t="s">
        <v>193</v>
      </c>
      <c r="Y60" s="2" t="s">
        <v>200</v>
      </c>
      <c r="Z60" s="2" t="s">
        <v>201</v>
      </c>
    </row>
    <row r="61" s="2" customFormat="1" ht="70" customHeight="1" spans="1:26">
      <c r="A61" s="21">
        <v>56</v>
      </c>
      <c r="B61" s="21" t="s">
        <v>29</v>
      </c>
      <c r="C61" s="21" t="s">
        <v>30</v>
      </c>
      <c r="D61" s="51" t="s">
        <v>202</v>
      </c>
      <c r="E61" s="21" t="str">
        <f>VLOOKUP(D61,'[1]项目信息_1 (2)'!$A$1:$D$65536,4,0)</f>
        <v>且末县-阔什萨特玛乡_产业扶贫_畜禽养殖（生产母牛）项目</v>
      </c>
      <c r="F61" s="21" t="s">
        <v>32</v>
      </c>
      <c r="G61" s="21" t="s">
        <v>33</v>
      </c>
      <c r="H61" s="23" t="str">
        <f>VLOOKUP(D61,'[2]项目信息_1 (4)'!$A$1:$C$65536,2,0)</f>
        <v>20180712</v>
      </c>
      <c r="I61" s="21">
        <f t="shared" si="0"/>
        <v>100</v>
      </c>
      <c r="J61" s="21"/>
      <c r="K61" s="21"/>
      <c r="L61" s="21"/>
      <c r="M61" s="21"/>
      <c r="N61" s="21"/>
      <c r="O61" s="21"/>
      <c r="P61" s="21">
        <f t="shared" ref="P61:P66" si="13">I61-Q61</f>
        <v>100</v>
      </c>
      <c r="Q61" s="21"/>
      <c r="R61" s="21">
        <v>100</v>
      </c>
      <c r="S61" s="21" t="str">
        <f>VLOOKUP(D61,'[2]项目信息_1 (4)'!$A$1:$C$65536,3,0)</f>
        <v>20181010</v>
      </c>
      <c r="T61" s="34" t="s">
        <v>39</v>
      </c>
      <c r="U61" s="34" t="s">
        <v>34</v>
      </c>
      <c r="V61" s="35"/>
      <c r="W61" s="35"/>
      <c r="X61" s="2" t="s">
        <v>193</v>
      </c>
      <c r="Y61" s="2" t="s">
        <v>203</v>
      </c>
      <c r="Z61" s="2" t="s">
        <v>204</v>
      </c>
    </row>
    <row r="62" s="2" customFormat="1" ht="70" customHeight="1" spans="1:26">
      <c r="A62" s="21">
        <v>57</v>
      </c>
      <c r="B62" s="21" t="s">
        <v>29</v>
      </c>
      <c r="C62" s="21" t="s">
        <v>205</v>
      </c>
      <c r="D62" s="51" t="s">
        <v>206</v>
      </c>
      <c r="E62" s="21" t="str">
        <f>VLOOKUP(D62,'[1]项目信息_1 (2)'!$A$1:$D$65536,4,0)</f>
        <v>且末县-阔什萨特玛乡_产业扶贫_畜禽养殖 （生产母羊）项目</v>
      </c>
      <c r="F62" s="21" t="s">
        <v>32</v>
      </c>
      <c r="G62" s="21" t="s">
        <v>33</v>
      </c>
      <c r="H62" s="22" t="str">
        <f>VLOOKUP(D62,'[2]项目信息_1 (4)'!$A$1:$C$65536,2,0)</f>
        <v>20180914</v>
      </c>
      <c r="I62" s="21">
        <f t="shared" si="0"/>
        <v>62.687073</v>
      </c>
      <c r="J62" s="21">
        <f t="shared" ref="J62:J64" si="14">I62-Q62</f>
        <v>62.687073</v>
      </c>
      <c r="K62" s="21"/>
      <c r="L62" s="21"/>
      <c r="M62" s="21"/>
      <c r="N62" s="21"/>
      <c r="O62" s="21"/>
      <c r="P62" s="21"/>
      <c r="Q62" s="21"/>
      <c r="R62" s="21">
        <v>62.687073</v>
      </c>
      <c r="S62" s="21" t="str">
        <f>VLOOKUP(D62,'[2]项目信息_1 (4)'!$A$1:$C$65536,3,0)</f>
        <v>20181130</v>
      </c>
      <c r="T62" s="21" t="s">
        <v>39</v>
      </c>
      <c r="U62" s="34" t="s">
        <v>34</v>
      </c>
      <c r="V62" s="35"/>
      <c r="W62" s="35"/>
      <c r="X62" s="2" t="s">
        <v>193</v>
      </c>
      <c r="Y62" s="2" t="s">
        <v>207</v>
      </c>
      <c r="Z62" s="2" t="s">
        <v>208</v>
      </c>
    </row>
    <row r="63" s="2" customFormat="1" ht="70" customHeight="1" spans="1:26">
      <c r="A63" s="21">
        <v>58</v>
      </c>
      <c r="B63" s="21" t="s">
        <v>29</v>
      </c>
      <c r="C63" s="21" t="s">
        <v>51</v>
      </c>
      <c r="D63" s="53" t="s">
        <v>209</v>
      </c>
      <c r="E63" s="21" t="str">
        <f>VLOOKUP(D63,'[1]项目信息_1 (2)'!$A$1:$D$65536,4,0)</f>
        <v>且末县-巴格艾日克乡_产业扶贫_2018年巴格艾日克乡江达铁日木村特色种植项目</v>
      </c>
      <c r="F63" s="21" t="s">
        <v>32</v>
      </c>
      <c r="G63" s="21" t="s">
        <v>33</v>
      </c>
      <c r="H63" s="22" t="str">
        <f>VLOOKUP(D63,'[2]项目信息_1 (4)'!$A$1:$C$65536,2,0)</f>
        <v>20180131</v>
      </c>
      <c r="I63" s="21">
        <f t="shared" si="0"/>
        <v>5</v>
      </c>
      <c r="J63" s="21">
        <f t="shared" si="14"/>
        <v>5</v>
      </c>
      <c r="K63" s="21"/>
      <c r="L63" s="21"/>
      <c r="M63" s="21"/>
      <c r="N63" s="21"/>
      <c r="O63" s="21"/>
      <c r="P63" s="21"/>
      <c r="Q63" s="21"/>
      <c r="R63" s="42">
        <v>5</v>
      </c>
      <c r="S63" s="21" t="str">
        <f>VLOOKUP(D63,'[2]项目信息_1 (4)'!$A$1:$C$65536,3,0)</f>
        <v>20181225</v>
      </c>
      <c r="T63" s="21" t="s">
        <v>39</v>
      </c>
      <c r="U63" s="34" t="s">
        <v>39</v>
      </c>
      <c r="V63" s="35"/>
      <c r="W63" s="35"/>
      <c r="X63" s="2" t="s">
        <v>210</v>
      </c>
      <c r="Y63" s="2" t="s">
        <v>211</v>
      </c>
      <c r="Z63" s="2" t="s">
        <v>212</v>
      </c>
    </row>
    <row r="64" s="2" customFormat="1" ht="70" customHeight="1" spans="1:26">
      <c r="A64" s="21">
        <v>59</v>
      </c>
      <c r="B64" s="21" t="s">
        <v>29</v>
      </c>
      <c r="C64" s="21" t="s">
        <v>51</v>
      </c>
      <c r="D64" s="53" t="s">
        <v>213</v>
      </c>
      <c r="E64" s="21" t="str">
        <f>VLOOKUP(D64,'[1]项目信息_1 (2)'!$A$1:$D$65536,4,0)</f>
        <v>且末县-巴格艾日克乡_产业扶贫_2018年巴格艾日克乡标准化养殖项目</v>
      </c>
      <c r="F64" s="21" t="s">
        <v>32</v>
      </c>
      <c r="G64" s="21" t="s">
        <v>33</v>
      </c>
      <c r="H64" s="22" t="str">
        <f>VLOOKUP(D64,'[2]项目信息_1 (4)'!$A$1:$C$65536,2,0)</f>
        <v>20180312</v>
      </c>
      <c r="I64" s="21">
        <f t="shared" si="0"/>
        <v>155</v>
      </c>
      <c r="J64" s="21">
        <f t="shared" si="14"/>
        <v>155</v>
      </c>
      <c r="K64" s="21"/>
      <c r="L64" s="21"/>
      <c r="M64" s="21"/>
      <c r="N64" s="21"/>
      <c r="O64" s="21"/>
      <c r="P64" s="21"/>
      <c r="Q64" s="21"/>
      <c r="R64" s="42">
        <v>155</v>
      </c>
      <c r="S64" s="21" t="str">
        <f>VLOOKUP(D64,'[2]项目信息_1 (4)'!$A$1:$C$65536,3,0)</f>
        <v>20181210</v>
      </c>
      <c r="T64" s="21" t="s">
        <v>39</v>
      </c>
      <c r="U64" s="34" t="s">
        <v>34</v>
      </c>
      <c r="V64" s="35"/>
      <c r="W64" s="35"/>
      <c r="X64" s="2" t="s">
        <v>210</v>
      </c>
      <c r="Y64" s="2" t="s">
        <v>214</v>
      </c>
      <c r="Z64" s="2" t="s">
        <v>215</v>
      </c>
    </row>
    <row r="65" s="2" customFormat="1" ht="70" customHeight="1" spans="1:26">
      <c r="A65" s="21">
        <v>60</v>
      </c>
      <c r="B65" s="21" t="s">
        <v>29</v>
      </c>
      <c r="C65" s="21" t="s">
        <v>30</v>
      </c>
      <c r="D65" s="53" t="s">
        <v>216</v>
      </c>
      <c r="E65" s="21" t="str">
        <f>VLOOKUP(D66,'[1]项目信息_1 (2)'!$A$1:$D$65536,4,0)</f>
        <v>且末县_产业扶贫_巴格艾日克乡2018年自治州财政专项小型饲料加工设备项目（10万元）</v>
      </c>
      <c r="F65" s="21" t="s">
        <v>32</v>
      </c>
      <c r="G65" s="21" t="s">
        <v>33</v>
      </c>
      <c r="H65" s="22" t="str">
        <f>VLOOKUP(D65,'[2]项目信息_1 (4)'!$A$1:$C$65536,2,0)</f>
        <v>20180712</v>
      </c>
      <c r="I65" s="21">
        <f t="shared" si="0"/>
        <v>29.49</v>
      </c>
      <c r="J65" s="21"/>
      <c r="K65" s="21"/>
      <c r="L65" s="21"/>
      <c r="M65" s="21"/>
      <c r="N65" s="21"/>
      <c r="O65" s="21"/>
      <c r="P65" s="21">
        <f t="shared" si="13"/>
        <v>29.49</v>
      </c>
      <c r="Q65" s="47"/>
      <c r="R65" s="42">
        <v>29.49</v>
      </c>
      <c r="S65" s="21" t="str">
        <f>VLOOKUP(D65,'[2]项目信息_1 (4)'!$A$1:$C$65536,3,0)</f>
        <v>20181219</v>
      </c>
      <c r="T65" s="21" t="s">
        <v>39</v>
      </c>
      <c r="U65" s="34" t="s">
        <v>34</v>
      </c>
      <c r="V65" s="35"/>
      <c r="W65" s="35"/>
      <c r="X65" s="2" t="s">
        <v>210</v>
      </c>
      <c r="Y65" s="2" t="s">
        <v>217</v>
      </c>
      <c r="Z65" s="2" t="s">
        <v>218</v>
      </c>
    </row>
    <row r="66" s="2" customFormat="1" ht="70" customHeight="1" spans="1:26">
      <c r="A66" s="21">
        <v>61</v>
      </c>
      <c r="B66" s="21" t="s">
        <v>29</v>
      </c>
      <c r="C66" s="21" t="s">
        <v>30</v>
      </c>
      <c r="D66" s="53" t="s">
        <v>219</v>
      </c>
      <c r="E66" s="21" t="str">
        <f>VLOOKUP(D65,'[1]项目信息_1 (2)'!$A$1:$D$65536,4,0)</f>
        <v>且末县_产业扶贫_巴格艾日克乡2018年自治州财政专项畜禽养殖（生产母羊）项目（29.5万元）</v>
      </c>
      <c r="F66" s="21" t="s">
        <v>32</v>
      </c>
      <c r="G66" s="21" t="s">
        <v>33</v>
      </c>
      <c r="H66" s="22" t="str">
        <f>VLOOKUP(D66,'[2]项目信息_1 (4)'!$A$1:$C$65536,2,0)</f>
        <v>20180712</v>
      </c>
      <c r="I66" s="21">
        <f t="shared" si="0"/>
        <v>10</v>
      </c>
      <c r="J66" s="21"/>
      <c r="K66" s="21"/>
      <c r="L66" s="21"/>
      <c r="M66" s="21"/>
      <c r="N66" s="21"/>
      <c r="O66" s="21"/>
      <c r="P66" s="21">
        <f t="shared" si="13"/>
        <v>10</v>
      </c>
      <c r="Q66" s="47"/>
      <c r="R66" s="42">
        <v>10</v>
      </c>
      <c r="S66" s="21" t="str">
        <f>VLOOKUP(D66,'[2]项目信息_1 (4)'!$A$1:$C$65536,3,0)</f>
        <v>20181225</v>
      </c>
      <c r="T66" s="21" t="s">
        <v>39</v>
      </c>
      <c r="U66" s="34" t="s">
        <v>34</v>
      </c>
      <c r="V66" s="35"/>
      <c r="W66" s="35"/>
      <c r="X66" s="2" t="s">
        <v>210</v>
      </c>
      <c r="Y66" s="2" t="s">
        <v>220</v>
      </c>
      <c r="Z66" s="2" t="s">
        <v>221</v>
      </c>
    </row>
    <row r="67" s="2" customFormat="1" ht="70" customHeight="1" spans="1:26">
      <c r="A67" s="21">
        <v>62</v>
      </c>
      <c r="B67" s="21" t="s">
        <v>29</v>
      </c>
      <c r="C67" s="21" t="s">
        <v>45</v>
      </c>
      <c r="D67" s="53" t="s">
        <v>222</v>
      </c>
      <c r="E67" s="21" t="str">
        <f>VLOOKUP(D67,'[1]项目信息_1 (2)'!$A$1:$D$65536,4,0)</f>
        <v>且末县_产业扶贫_巴格艾日克乡中央新增资金密植果园改造项目（4.3万元）</v>
      </c>
      <c r="F67" s="21" t="s">
        <v>32</v>
      </c>
      <c r="G67" s="21" t="s">
        <v>33</v>
      </c>
      <c r="H67" s="22" t="str">
        <f>VLOOKUP(D67,'[2]项目信息_1 (4)'!$A$1:$C$65536,2,0)</f>
        <v>20180713</v>
      </c>
      <c r="I67" s="21">
        <f t="shared" si="0"/>
        <v>4.3</v>
      </c>
      <c r="J67" s="21">
        <f t="shared" ref="J67:J71" si="15">I67-Q67</f>
        <v>4.3</v>
      </c>
      <c r="K67" s="21"/>
      <c r="L67" s="21"/>
      <c r="M67" s="21"/>
      <c r="N67" s="21"/>
      <c r="O67" s="21"/>
      <c r="P67" s="21"/>
      <c r="Q67" s="21"/>
      <c r="R67" s="42">
        <v>4.3</v>
      </c>
      <c r="S67" s="21" t="str">
        <f>VLOOKUP(D67,'[2]项目信息_1 (4)'!$A$1:$C$65536,3,0)</f>
        <v>20181231</v>
      </c>
      <c r="T67" s="21" t="s">
        <v>39</v>
      </c>
      <c r="U67" s="34" t="s">
        <v>34</v>
      </c>
      <c r="V67" s="35"/>
      <c r="W67" s="35"/>
      <c r="X67" s="2" t="s">
        <v>210</v>
      </c>
      <c r="Y67" s="2" t="s">
        <v>223</v>
      </c>
      <c r="Z67" s="2" t="s">
        <v>224</v>
      </c>
    </row>
    <row r="68" s="2" customFormat="1" ht="70" customHeight="1" spans="1:26">
      <c r="A68" s="21">
        <v>63</v>
      </c>
      <c r="B68" s="21" t="s">
        <v>29</v>
      </c>
      <c r="C68" s="21" t="s">
        <v>45</v>
      </c>
      <c r="D68" s="53" t="s">
        <v>225</v>
      </c>
      <c r="E68" s="21" t="str">
        <f>VLOOKUP(D68,'[1]项目信息_1 (2)'!$A$1:$D$65536,4,0)</f>
        <v>且末县_产业扶贫_巴格艾日克乡2018年中央新增资金拱棚建设项目（34万元）</v>
      </c>
      <c r="F68" s="21" t="s">
        <v>32</v>
      </c>
      <c r="G68" s="21" t="s">
        <v>33</v>
      </c>
      <c r="H68" s="22" t="str">
        <f>VLOOKUP(D68,'[2]项目信息_1 (4)'!$A$1:$C$65536,2,0)</f>
        <v>20180713</v>
      </c>
      <c r="I68" s="21">
        <f t="shared" si="0"/>
        <v>33.969427</v>
      </c>
      <c r="J68" s="21">
        <f t="shared" si="15"/>
        <v>33.969427</v>
      </c>
      <c r="K68" s="21"/>
      <c r="L68" s="21"/>
      <c r="M68" s="21"/>
      <c r="N68" s="21"/>
      <c r="O68" s="21"/>
      <c r="P68" s="21"/>
      <c r="Q68" s="21"/>
      <c r="R68" s="48">
        <v>33.969427</v>
      </c>
      <c r="S68" s="21" t="str">
        <f>VLOOKUP(D68,'[2]项目信息_1 (4)'!$A$1:$C$65536,3,0)</f>
        <v>20181231</v>
      </c>
      <c r="T68" s="21" t="s">
        <v>39</v>
      </c>
      <c r="U68" s="34" t="s">
        <v>34</v>
      </c>
      <c r="V68" s="35"/>
      <c r="W68" s="35"/>
      <c r="X68" s="2" t="s">
        <v>210</v>
      </c>
      <c r="Y68" s="2" t="s">
        <v>226</v>
      </c>
      <c r="Z68" s="2" t="s">
        <v>227</v>
      </c>
    </row>
    <row r="69" s="2" customFormat="1" ht="70" customHeight="1" spans="1:26">
      <c r="A69" s="21">
        <v>64</v>
      </c>
      <c r="B69" s="21" t="s">
        <v>29</v>
      </c>
      <c r="C69" s="21" t="s">
        <v>45</v>
      </c>
      <c r="D69" s="53" t="s">
        <v>228</v>
      </c>
      <c r="E69" s="21" t="str">
        <f>VLOOKUP(D69,'[1]项目信息_1 (2)'!$A$1:$D$65536,4,0)</f>
        <v>且末县_产业扶贫_巴格艾日克乡2018年中央新增资金畜禽养殖（生产母羊）项目（57.82万元）</v>
      </c>
      <c r="F69" s="21" t="s">
        <v>32</v>
      </c>
      <c r="G69" s="21" t="s">
        <v>33</v>
      </c>
      <c r="H69" s="22" t="str">
        <f>VLOOKUP(D69,'[2]项目信息_1 (4)'!$A$1:$C$65536,2,0)</f>
        <v>20180713</v>
      </c>
      <c r="I69" s="21">
        <f t="shared" si="0"/>
        <v>57.82</v>
      </c>
      <c r="J69" s="21">
        <f t="shared" si="15"/>
        <v>57.82</v>
      </c>
      <c r="K69" s="21"/>
      <c r="L69" s="21"/>
      <c r="M69" s="21"/>
      <c r="N69" s="21"/>
      <c r="O69" s="21"/>
      <c r="P69" s="21"/>
      <c r="Q69" s="21"/>
      <c r="R69" s="42">
        <v>57.82</v>
      </c>
      <c r="S69" s="21" t="str">
        <f>VLOOKUP(D69,'[2]项目信息_1 (4)'!$A$1:$C$65536,3,0)</f>
        <v>20181231</v>
      </c>
      <c r="T69" s="21" t="s">
        <v>39</v>
      </c>
      <c r="U69" s="34" t="s">
        <v>34</v>
      </c>
      <c r="V69" s="35"/>
      <c r="W69" s="35"/>
      <c r="X69" s="2" t="s">
        <v>210</v>
      </c>
      <c r="Y69" s="2" t="s">
        <v>229</v>
      </c>
      <c r="Z69" s="2" t="s">
        <v>230</v>
      </c>
    </row>
    <row r="70" s="2" customFormat="1" ht="70" customHeight="1" spans="1:26">
      <c r="A70" s="21">
        <v>65</v>
      </c>
      <c r="B70" s="21" t="s">
        <v>29</v>
      </c>
      <c r="C70" s="21" t="s">
        <v>45</v>
      </c>
      <c r="D70" s="53" t="s">
        <v>231</v>
      </c>
      <c r="E70" s="21" t="str">
        <f>VLOOKUP(D70,'[1]项目信息_1 (2)'!$A$1:$D$65536,4,0)</f>
        <v>且末县_产业扶贫_巴格艾日克乡2018年中央新增小型饲草料加工设备项目（7.8万元）</v>
      </c>
      <c r="F70" s="21" t="s">
        <v>32</v>
      </c>
      <c r="G70" s="21" t="s">
        <v>33</v>
      </c>
      <c r="H70" s="22" t="str">
        <f>VLOOKUP(D70,'[2]项目信息_1 (4)'!$A$1:$C$65536,2,0)</f>
        <v>20180713</v>
      </c>
      <c r="I70" s="21">
        <f t="shared" ref="I70:I101" si="16">R70</f>
        <v>7.8</v>
      </c>
      <c r="J70" s="21">
        <f t="shared" si="15"/>
        <v>7.8</v>
      </c>
      <c r="K70" s="21"/>
      <c r="L70" s="21"/>
      <c r="M70" s="21"/>
      <c r="N70" s="21"/>
      <c r="O70" s="21"/>
      <c r="P70" s="21"/>
      <c r="Q70" s="21"/>
      <c r="R70" s="42">
        <v>7.8</v>
      </c>
      <c r="S70" s="21" t="str">
        <f>VLOOKUP(D70,'[2]项目信息_1 (4)'!$A$1:$C$65536,3,0)</f>
        <v>20181224</v>
      </c>
      <c r="T70" s="21" t="s">
        <v>39</v>
      </c>
      <c r="U70" s="34" t="s">
        <v>34</v>
      </c>
      <c r="V70" s="35"/>
      <c r="W70" s="35"/>
      <c r="X70" s="2" t="s">
        <v>210</v>
      </c>
      <c r="Y70" s="2" t="s">
        <v>232</v>
      </c>
      <c r="Z70" s="2" t="s">
        <v>233</v>
      </c>
    </row>
    <row r="71" s="2" customFormat="1" ht="70" customHeight="1" spans="1:26">
      <c r="A71" s="21">
        <v>66</v>
      </c>
      <c r="B71" s="21" t="s">
        <v>29</v>
      </c>
      <c r="C71" s="21" t="s">
        <v>51</v>
      </c>
      <c r="D71" s="51" t="s">
        <v>234</v>
      </c>
      <c r="E71" s="21" t="str">
        <f>VLOOKUP(D71,'[1]项目信息_1 (2)'!$A$1:$D$65536,4,0)</f>
        <v>且末县-托格拉克勒克乡_产业扶贫_托格拉克勒克乡兰干村2018年度标准化养殖生产母牛项目（中央资金）</v>
      </c>
      <c r="F71" s="21" t="s">
        <v>32</v>
      </c>
      <c r="G71" s="21" t="s">
        <v>33</v>
      </c>
      <c r="H71" s="22" t="str">
        <f>VLOOKUP(D71,'[2]项目信息_1 (4)'!$A$1:$C$65536,2,0)</f>
        <v>20180312</v>
      </c>
      <c r="I71" s="21">
        <f t="shared" si="16"/>
        <v>86</v>
      </c>
      <c r="J71" s="21">
        <f t="shared" si="15"/>
        <v>86</v>
      </c>
      <c r="K71" s="21"/>
      <c r="L71" s="21"/>
      <c r="M71" s="21"/>
      <c r="N71" s="21"/>
      <c r="O71" s="21"/>
      <c r="P71" s="21"/>
      <c r="Q71" s="21"/>
      <c r="R71" s="21">
        <v>86</v>
      </c>
      <c r="S71" s="21" t="str">
        <f>VLOOKUP(D71,'[2]项目信息_1 (4)'!$A$1:$C$65536,3,0)</f>
        <v>20181231</v>
      </c>
      <c r="T71" s="21" t="s">
        <v>39</v>
      </c>
      <c r="U71" s="34" t="s">
        <v>34</v>
      </c>
      <c r="V71" s="35"/>
      <c r="W71" s="35"/>
      <c r="X71" s="2" t="s">
        <v>235</v>
      </c>
      <c r="Y71" s="2" t="s">
        <v>236</v>
      </c>
      <c r="Z71" s="2" t="s">
        <v>237</v>
      </c>
    </row>
    <row r="72" s="2" customFormat="1" ht="70" customHeight="1" spans="1:26">
      <c r="A72" s="21">
        <v>67</v>
      </c>
      <c r="B72" s="21" t="s">
        <v>29</v>
      </c>
      <c r="C72" s="21" t="s">
        <v>30</v>
      </c>
      <c r="D72" s="51" t="s">
        <v>238</v>
      </c>
      <c r="E72" s="21" t="str">
        <f>VLOOKUP(D72,'[1]项目信息_1 (2)'!$A$1:$D$65536,4,0)</f>
        <v>且末县-托格拉克勒克乡_产业扶贫_托格拉克勒克乡兰干村2018年自治州专项扶贫资金24万生产母羊项目</v>
      </c>
      <c r="F72" s="21" t="s">
        <v>32</v>
      </c>
      <c r="G72" s="21" t="s">
        <v>33</v>
      </c>
      <c r="H72" s="22" t="str">
        <f>VLOOKUP(D72,'[2]项目信息_1 (4)'!$A$1:$C$65536,2,0)</f>
        <v>20180712</v>
      </c>
      <c r="I72" s="21">
        <f t="shared" si="16"/>
        <v>24</v>
      </c>
      <c r="J72" s="21"/>
      <c r="K72" s="21"/>
      <c r="L72" s="21"/>
      <c r="M72" s="21"/>
      <c r="N72" s="21"/>
      <c r="O72" s="21"/>
      <c r="P72" s="21">
        <f>I72-Q72</f>
        <v>24</v>
      </c>
      <c r="Q72" s="21"/>
      <c r="R72" s="21">
        <v>24</v>
      </c>
      <c r="S72" s="21" t="str">
        <f>VLOOKUP(D72,'[2]项目信息_1 (4)'!$A$1:$C$65536,3,0)</f>
        <v>20181031</v>
      </c>
      <c r="T72" s="21" t="s">
        <v>39</v>
      </c>
      <c r="U72" s="34" t="s">
        <v>34</v>
      </c>
      <c r="V72" s="35"/>
      <c r="W72" s="35"/>
      <c r="X72" s="2" t="s">
        <v>235</v>
      </c>
      <c r="Y72" s="2" t="s">
        <v>236</v>
      </c>
      <c r="Z72" s="2" t="s">
        <v>239</v>
      </c>
    </row>
    <row r="73" s="2" customFormat="1" ht="70" customHeight="1" spans="1:26">
      <c r="A73" s="21">
        <v>68</v>
      </c>
      <c r="B73" s="21" t="s">
        <v>29</v>
      </c>
      <c r="C73" s="21" t="s">
        <v>51</v>
      </c>
      <c r="D73" s="51" t="s">
        <v>240</v>
      </c>
      <c r="E73" s="21" t="str">
        <f>VLOOKUP(D73,'[1]项目信息_1 (2)'!$A$1:$D$65536,4,0)</f>
        <v>且末县-托格拉克勒克乡_产业扶贫_托格拉克勒克乡非贫困村2018年自治州专项扶贫资金30万生产母羊项目</v>
      </c>
      <c r="F73" s="21" t="s">
        <v>32</v>
      </c>
      <c r="G73" s="21" t="s">
        <v>33</v>
      </c>
      <c r="H73" s="23" t="str">
        <f>VLOOKUP(D73,'[2]项目信息_1 (4)'!$A$1:$C$65536,2,0)</f>
        <v>20180712</v>
      </c>
      <c r="I73" s="21">
        <f t="shared" si="16"/>
        <v>30</v>
      </c>
      <c r="J73" s="21">
        <f t="shared" ref="J73:J76" si="17">I73-Q73</f>
        <v>30</v>
      </c>
      <c r="K73" s="21"/>
      <c r="L73" s="21"/>
      <c r="M73" s="21"/>
      <c r="N73" s="21"/>
      <c r="O73" s="21"/>
      <c r="P73" s="21"/>
      <c r="Q73" s="21"/>
      <c r="R73" s="21">
        <v>30</v>
      </c>
      <c r="S73" s="21" t="str">
        <f>VLOOKUP(D73,'[2]项目信息_1 (4)'!$A$1:$C$65536,3,0)</f>
        <v>20181031</v>
      </c>
      <c r="T73" s="21" t="s">
        <v>39</v>
      </c>
      <c r="U73" s="34" t="s">
        <v>34</v>
      </c>
      <c r="V73" s="35"/>
      <c r="W73" s="35"/>
      <c r="X73" s="2" t="s">
        <v>235</v>
      </c>
      <c r="Y73" s="2" t="s">
        <v>241</v>
      </c>
      <c r="Z73" s="2" t="s">
        <v>242</v>
      </c>
    </row>
    <row r="74" s="2" customFormat="1" ht="70" customHeight="1" spans="1:26">
      <c r="A74" s="21">
        <v>69</v>
      </c>
      <c r="B74" s="21" t="s">
        <v>29</v>
      </c>
      <c r="C74" s="21" t="s">
        <v>51</v>
      </c>
      <c r="D74" s="51" t="s">
        <v>243</v>
      </c>
      <c r="E74" s="21" t="str">
        <f>VLOOKUP(D74,'[1]项目信息_1 (2)'!$A$1:$D$65536,4,0)</f>
        <v>且末县-托格拉克勒克乡_产业扶贫_托格拉克勒克乡兰干村2018年度特色种植大蒜（中央资金）</v>
      </c>
      <c r="F74" s="21" t="s">
        <v>32</v>
      </c>
      <c r="G74" s="21" t="s">
        <v>33</v>
      </c>
      <c r="H74" s="22" t="str">
        <f>VLOOKUP(D74,'[2]项目信息_1 (4)'!$A$1:$C$65536,2,0)</f>
        <v>20180312</v>
      </c>
      <c r="I74" s="21">
        <f t="shared" si="16"/>
        <v>25</v>
      </c>
      <c r="J74" s="21">
        <f t="shared" si="17"/>
        <v>25</v>
      </c>
      <c r="K74" s="21"/>
      <c r="L74" s="21"/>
      <c r="M74" s="21"/>
      <c r="N74" s="21"/>
      <c r="O74" s="21"/>
      <c r="P74" s="21"/>
      <c r="Q74" s="21"/>
      <c r="R74" s="21">
        <v>25</v>
      </c>
      <c r="S74" s="21" t="str">
        <f>VLOOKUP(D74,'[2]项目信息_1 (4)'!$A$1:$C$65536,3,0)</f>
        <v>20181031</v>
      </c>
      <c r="T74" s="21" t="s">
        <v>39</v>
      </c>
      <c r="U74" s="34" t="s">
        <v>39</v>
      </c>
      <c r="V74" s="35"/>
      <c r="W74" s="35"/>
      <c r="X74" s="2" t="s">
        <v>235</v>
      </c>
      <c r="Y74" s="2" t="s">
        <v>236</v>
      </c>
      <c r="Z74" s="2" t="s">
        <v>244</v>
      </c>
    </row>
    <row r="75" s="2" customFormat="1" ht="70" customHeight="1" spans="1:26">
      <c r="A75" s="21">
        <v>70</v>
      </c>
      <c r="B75" s="21" t="s">
        <v>29</v>
      </c>
      <c r="C75" s="21" t="s">
        <v>51</v>
      </c>
      <c r="D75" s="51" t="s">
        <v>245</v>
      </c>
      <c r="E75" s="21" t="str">
        <f>VLOOKUP(D75,'[1]项目信息_1 (2)'!$A$1:$D$65536,4,0)</f>
        <v>且末县-托格拉克勒克乡_产业扶贫_托格拉克勒克乡兰干村2018年度优质林果业红枣机械（中央资金）</v>
      </c>
      <c r="F75" s="21" t="s">
        <v>32</v>
      </c>
      <c r="G75" s="21" t="s">
        <v>33</v>
      </c>
      <c r="H75" s="22" t="str">
        <f>VLOOKUP(D75,'[2]项目信息_1 (4)'!$A$1:$C$65536,2,0)</f>
        <v>20180312</v>
      </c>
      <c r="I75" s="21">
        <f t="shared" si="16"/>
        <v>34.55</v>
      </c>
      <c r="J75" s="21">
        <f t="shared" si="17"/>
        <v>34.55</v>
      </c>
      <c r="K75" s="21"/>
      <c r="L75" s="21"/>
      <c r="M75" s="21"/>
      <c r="N75" s="21"/>
      <c r="O75" s="21"/>
      <c r="P75" s="21"/>
      <c r="Q75" s="21"/>
      <c r="R75" s="21">
        <v>34.55</v>
      </c>
      <c r="S75" s="21" t="str">
        <f>VLOOKUP(D75,'[2]项目信息_1 (4)'!$A$1:$C$65536,3,0)</f>
        <v>20181031</v>
      </c>
      <c r="T75" s="21" t="s">
        <v>39</v>
      </c>
      <c r="U75" s="34" t="s">
        <v>34</v>
      </c>
      <c r="V75" s="35"/>
      <c r="W75" s="35"/>
      <c r="X75" s="2" t="s">
        <v>235</v>
      </c>
      <c r="Y75" s="2" t="s">
        <v>236</v>
      </c>
      <c r="Z75" s="2" t="s">
        <v>246</v>
      </c>
    </row>
    <row r="76" s="2" customFormat="1" ht="70" customHeight="1" spans="1:26">
      <c r="A76" s="21">
        <v>71</v>
      </c>
      <c r="B76" s="21" t="s">
        <v>29</v>
      </c>
      <c r="C76" s="21" t="s">
        <v>51</v>
      </c>
      <c r="D76" s="51" t="s">
        <v>247</v>
      </c>
      <c r="E76" s="21" t="str">
        <f>VLOOKUP(D76,'[1]项目信息_1 (2)'!$A$1:$D$65536,4,0)</f>
        <v>且末县-托格拉克勒克乡_产业扶贫_托格拉克勒克乡2018年化养殖小型饲料加工设备（中央资金）</v>
      </c>
      <c r="F76" s="21" t="s">
        <v>32</v>
      </c>
      <c r="G76" s="21" t="s">
        <v>33</v>
      </c>
      <c r="H76" s="22" t="str">
        <f>VLOOKUP(D76,'[2]项目信息_1 (4)'!$A$1:$C$65536,2,0)</f>
        <v>20180312</v>
      </c>
      <c r="I76" s="21">
        <f t="shared" si="16"/>
        <v>24.7</v>
      </c>
      <c r="J76" s="21">
        <f t="shared" si="17"/>
        <v>24.7</v>
      </c>
      <c r="K76" s="21"/>
      <c r="L76" s="21"/>
      <c r="M76" s="21"/>
      <c r="N76" s="21"/>
      <c r="O76" s="21"/>
      <c r="P76" s="21"/>
      <c r="Q76" s="21"/>
      <c r="R76" s="21">
        <v>24.7</v>
      </c>
      <c r="S76" s="21" t="str">
        <f>VLOOKUP(D76,'[2]项目信息_1 (4)'!$A$1:$C$65536,3,0)</f>
        <v>20181031</v>
      </c>
      <c r="T76" s="21" t="s">
        <v>39</v>
      </c>
      <c r="U76" s="34" t="s">
        <v>34</v>
      </c>
      <c r="V76" s="35"/>
      <c r="W76" s="35"/>
      <c r="X76" s="2" t="s">
        <v>235</v>
      </c>
      <c r="Y76" s="2" t="s">
        <v>248</v>
      </c>
      <c r="Z76" s="2" t="s">
        <v>249</v>
      </c>
    </row>
    <row r="77" s="2" customFormat="1" ht="70" customHeight="1" spans="1:26">
      <c r="A77" s="21">
        <v>72</v>
      </c>
      <c r="B77" s="21" t="s">
        <v>29</v>
      </c>
      <c r="C77" s="21" t="s">
        <v>30</v>
      </c>
      <c r="D77" s="51" t="s">
        <v>250</v>
      </c>
      <c r="E77" s="21" t="str">
        <f>VLOOKUP(D77,'[1]项目信息_1 (2)'!$A$1:$D$65536,4,0)</f>
        <v>且末县-托格拉克勒克乡_产业扶贫_托格拉克勒克乡兰干村2018年自治州专项扶贫资金26万割草机项目</v>
      </c>
      <c r="F77" s="21" t="s">
        <v>32</v>
      </c>
      <c r="G77" s="21" t="s">
        <v>33</v>
      </c>
      <c r="H77" s="22" t="str">
        <f>VLOOKUP(D77,'[2]项目信息_1 (4)'!$A$1:$C$65536,2,0)</f>
        <v>20180712</v>
      </c>
      <c r="I77" s="21">
        <f t="shared" si="16"/>
        <v>25.5</v>
      </c>
      <c r="J77" s="21"/>
      <c r="K77" s="21"/>
      <c r="L77" s="21"/>
      <c r="M77" s="21"/>
      <c r="N77" s="21"/>
      <c r="O77" s="21"/>
      <c r="P77" s="21">
        <f>I77-Q77</f>
        <v>25.5</v>
      </c>
      <c r="Q77" s="21"/>
      <c r="R77" s="21">
        <v>25.5</v>
      </c>
      <c r="S77" s="21" t="str">
        <f>VLOOKUP(D77,'[2]项目信息_1 (4)'!$A$1:$C$65536,3,0)</f>
        <v>20181031</v>
      </c>
      <c r="T77" s="21" t="s">
        <v>39</v>
      </c>
      <c r="U77" s="34" t="s">
        <v>34</v>
      </c>
      <c r="V77" s="35"/>
      <c r="W77" s="35"/>
      <c r="X77" s="2" t="s">
        <v>235</v>
      </c>
      <c r="Y77" s="2" t="s">
        <v>236</v>
      </c>
      <c r="Z77" s="2" t="s">
        <v>251</v>
      </c>
    </row>
    <row r="78" s="2" customFormat="1" ht="70" customHeight="1" spans="1:26">
      <c r="A78" s="21">
        <v>73</v>
      </c>
      <c r="B78" s="21" t="s">
        <v>29</v>
      </c>
      <c r="C78" s="21" t="s">
        <v>51</v>
      </c>
      <c r="D78" s="51" t="s">
        <v>252</v>
      </c>
      <c r="E78" s="21" t="str">
        <f>VLOOKUP(D78,'[1]项目信息_1 (2)'!$A$1:$D$65536,4,0)</f>
        <v>且末县-托格拉克勒克乡_产业扶贫_托格拉克勒克乡兰干村2018年度红枣有机肥（中央资金）</v>
      </c>
      <c r="F78" s="21" t="s">
        <v>32</v>
      </c>
      <c r="G78" s="21" t="s">
        <v>33</v>
      </c>
      <c r="H78" s="22" t="str">
        <f>VLOOKUP(D78,'[2]项目信息_1 (4)'!$A$1:$C$65536,2,0)</f>
        <v>20180312</v>
      </c>
      <c r="I78" s="21">
        <f t="shared" si="16"/>
        <v>19.2</v>
      </c>
      <c r="J78" s="21">
        <f t="shared" ref="J78:J83" si="18">I78-Q78</f>
        <v>19.2</v>
      </c>
      <c r="K78" s="21"/>
      <c r="L78" s="21"/>
      <c r="M78" s="21"/>
      <c r="N78" s="21"/>
      <c r="O78" s="21"/>
      <c r="P78" s="21"/>
      <c r="Q78" s="21"/>
      <c r="R78" s="21">
        <v>19.2</v>
      </c>
      <c r="S78" s="21" t="str">
        <f>VLOOKUP(D78,'[2]项目信息_1 (4)'!$A$1:$C$65536,3,0)</f>
        <v>20181031</v>
      </c>
      <c r="T78" s="21" t="s">
        <v>39</v>
      </c>
      <c r="U78" s="34" t="s">
        <v>39</v>
      </c>
      <c r="V78" s="35"/>
      <c r="W78" s="35"/>
      <c r="X78" s="2" t="s">
        <v>235</v>
      </c>
      <c r="Y78" s="2" t="s">
        <v>236</v>
      </c>
      <c r="Z78" s="2" t="s">
        <v>253</v>
      </c>
    </row>
    <row r="79" s="2" customFormat="1" ht="70" customHeight="1" spans="1:26">
      <c r="A79" s="21">
        <v>74</v>
      </c>
      <c r="B79" s="21" t="s">
        <v>29</v>
      </c>
      <c r="C79" s="21" t="s">
        <v>30</v>
      </c>
      <c r="D79" s="51" t="s">
        <v>254</v>
      </c>
      <c r="E79" s="21" t="str">
        <f>VLOOKUP(D79,'[1]项目信息_1 (2)'!$A$1:$D$65536,4,0)</f>
        <v>且末县-托格拉克勒克乡_产业扶贫_托格拉克勒克乡2018年度标准化养殖生产母羊（中央资金）</v>
      </c>
      <c r="F79" s="21" t="s">
        <v>32</v>
      </c>
      <c r="G79" s="21" t="s">
        <v>33</v>
      </c>
      <c r="H79" s="23" t="str">
        <f>VLOOKUP(D79,'[2]项目信息_1 (4)'!$A$1:$C$65536,2,0)</f>
        <v>20180312</v>
      </c>
      <c r="I79" s="21">
        <f t="shared" si="16"/>
        <v>30</v>
      </c>
      <c r="J79" s="21"/>
      <c r="K79" s="21"/>
      <c r="L79" s="21"/>
      <c r="M79" s="21"/>
      <c r="N79" s="21"/>
      <c r="O79" s="21"/>
      <c r="P79" s="21">
        <f>I79-Q79</f>
        <v>30</v>
      </c>
      <c r="Q79" s="21"/>
      <c r="R79" s="21">
        <v>30</v>
      </c>
      <c r="S79" s="21" t="str">
        <f>VLOOKUP(D79,'[2]项目信息_1 (4)'!$A$1:$C$65536,3,0)</f>
        <v>20180911</v>
      </c>
      <c r="T79" s="21" t="s">
        <v>39</v>
      </c>
      <c r="U79" s="34" t="s">
        <v>34</v>
      </c>
      <c r="V79" s="35"/>
      <c r="W79" s="35"/>
      <c r="X79" s="2" t="s">
        <v>235</v>
      </c>
      <c r="Y79" s="2" t="s">
        <v>255</v>
      </c>
      <c r="Z79" s="2" t="s">
        <v>256</v>
      </c>
    </row>
    <row r="80" s="2" customFormat="1" ht="70" customHeight="1" spans="1:26">
      <c r="A80" s="21">
        <v>75</v>
      </c>
      <c r="B80" s="21" t="s">
        <v>29</v>
      </c>
      <c r="C80" s="21" t="s">
        <v>45</v>
      </c>
      <c r="D80" s="51" t="s">
        <v>257</v>
      </c>
      <c r="E80" s="21" t="str">
        <f>VLOOKUP(D80,'[1]项目信息_1 (2)'!$A$1:$D$65536,4,0)</f>
        <v>且末县-托格拉克勒克乡_产业扶贫_托格拉克勒克乡兰干村2018年中央财政专项扶贫新增资金100万生产母羊项目</v>
      </c>
      <c r="F80" s="21" t="s">
        <v>32</v>
      </c>
      <c r="G80" s="21" t="s">
        <v>33</v>
      </c>
      <c r="H80" s="23" t="str">
        <f>VLOOKUP(D80,'[2]项目信息_1 (4)'!$A$1:$C$65536,2,0)</f>
        <v>20180713</v>
      </c>
      <c r="I80" s="21">
        <f t="shared" si="16"/>
        <v>100</v>
      </c>
      <c r="J80" s="21">
        <f t="shared" si="18"/>
        <v>100</v>
      </c>
      <c r="K80" s="21"/>
      <c r="L80" s="21"/>
      <c r="M80" s="21"/>
      <c r="N80" s="21"/>
      <c r="O80" s="21"/>
      <c r="P80" s="21"/>
      <c r="Q80" s="21"/>
      <c r="R80" s="21">
        <v>100</v>
      </c>
      <c r="S80" s="21" t="str">
        <f>VLOOKUP(D80,'[2]项目信息_1 (4)'!$A$1:$C$65536,3,0)</f>
        <v>20181031</v>
      </c>
      <c r="T80" s="21" t="s">
        <v>39</v>
      </c>
      <c r="U80" s="34" t="s">
        <v>34</v>
      </c>
      <c r="V80" s="35"/>
      <c r="W80" s="35"/>
      <c r="X80" s="2" t="s">
        <v>235</v>
      </c>
      <c r="Y80" s="2" t="s">
        <v>258</v>
      </c>
      <c r="Z80" s="2" t="s">
        <v>259</v>
      </c>
    </row>
    <row r="81" s="2" customFormat="1" ht="70" customHeight="1" spans="1:26">
      <c r="A81" s="21">
        <v>76</v>
      </c>
      <c r="B81" s="21" t="s">
        <v>29</v>
      </c>
      <c r="C81" s="21" t="s">
        <v>205</v>
      </c>
      <c r="D81" s="51" t="s">
        <v>260</v>
      </c>
      <c r="E81" s="21" t="str">
        <f>VLOOKUP(D81,'[1]项目信息_1 (2)'!$A$1:$D$65536,4,0)</f>
        <v>且末县-托格拉克勒克乡_产业扶贫_托格拉克勒克乡兰干村2018年中央财政专项扶贫结余资金63.14万生产母羊项目</v>
      </c>
      <c r="F81" s="21" t="s">
        <v>32</v>
      </c>
      <c r="G81" s="21" t="s">
        <v>33</v>
      </c>
      <c r="H81" s="22" t="str">
        <f>VLOOKUP(D81,'[2]项目信息_1 (4)'!$A$1:$C$65536,2,0)</f>
        <v>20180312</v>
      </c>
      <c r="I81" s="21">
        <f t="shared" si="16"/>
        <v>63.14</v>
      </c>
      <c r="J81" s="21">
        <f t="shared" si="18"/>
        <v>63.14</v>
      </c>
      <c r="K81" s="21"/>
      <c r="L81" s="21"/>
      <c r="M81" s="21"/>
      <c r="N81" s="21"/>
      <c r="O81" s="21"/>
      <c r="P81" s="21"/>
      <c r="Q81" s="21"/>
      <c r="R81" s="21">
        <v>63.14</v>
      </c>
      <c r="S81" s="21" t="str">
        <f>VLOOKUP(D81,'[2]项目信息_1 (4)'!$A$1:$C$65536,3,0)</f>
        <v>20181025</v>
      </c>
      <c r="T81" s="21" t="s">
        <v>39</v>
      </c>
      <c r="U81" s="34" t="s">
        <v>34</v>
      </c>
      <c r="V81" s="35"/>
      <c r="W81" s="35"/>
      <c r="X81" s="2" t="s">
        <v>235</v>
      </c>
      <c r="Y81" s="2" t="s">
        <v>236</v>
      </c>
      <c r="Z81" s="2" t="s">
        <v>261</v>
      </c>
    </row>
    <row r="82" s="2" customFormat="1" ht="70" customHeight="1" spans="1:26">
      <c r="A82" s="21">
        <v>77</v>
      </c>
      <c r="B82" s="21" t="s">
        <v>29</v>
      </c>
      <c r="C82" s="21" t="s">
        <v>45</v>
      </c>
      <c r="D82" s="51" t="s">
        <v>262</v>
      </c>
      <c r="E82" s="21" t="str">
        <f>VLOOKUP(D82,'[1]项目信息_1 (2)'!$A$1:$D$65536,4,0)</f>
        <v>且末县-英吾斯塘乡_产业扶贫_英吾斯塘乡2018年中央新增畜禽养殖（扶贫牛）项目（100万元）</v>
      </c>
      <c r="F82" s="21" t="s">
        <v>32</v>
      </c>
      <c r="G82" s="21" t="s">
        <v>33</v>
      </c>
      <c r="H82" s="23" t="str">
        <f>VLOOKUP(D82,'[2]项目信息_1 (4)'!$A$1:$C$65536,2,0)</f>
        <v>20180713</v>
      </c>
      <c r="I82" s="21">
        <f t="shared" si="16"/>
        <v>100</v>
      </c>
      <c r="J82" s="21">
        <f t="shared" si="18"/>
        <v>100</v>
      </c>
      <c r="K82" s="21"/>
      <c r="L82" s="21"/>
      <c r="M82" s="21"/>
      <c r="N82" s="21"/>
      <c r="O82" s="21"/>
      <c r="P82" s="21"/>
      <c r="Q82" s="21"/>
      <c r="R82" s="21">
        <v>100</v>
      </c>
      <c r="S82" s="21" t="str">
        <f>VLOOKUP(D82,'[2]项目信息_1 (4)'!$A$1:$C$65536,3,0)</f>
        <v>20181122</v>
      </c>
      <c r="T82" s="21" t="s">
        <v>39</v>
      </c>
      <c r="U82" s="34" t="s">
        <v>34</v>
      </c>
      <c r="V82" s="35"/>
      <c r="W82" s="35"/>
      <c r="X82" s="2" t="s">
        <v>263</v>
      </c>
      <c r="Y82" s="2" t="s">
        <v>264</v>
      </c>
      <c r="Z82" s="2" t="s">
        <v>265</v>
      </c>
    </row>
    <row r="83" s="2" customFormat="1" ht="70" customHeight="1" spans="1:26">
      <c r="A83" s="21">
        <v>78</v>
      </c>
      <c r="B83" s="21" t="s">
        <v>29</v>
      </c>
      <c r="C83" s="21" t="s">
        <v>51</v>
      </c>
      <c r="D83" s="51" t="s">
        <v>266</v>
      </c>
      <c r="E83" s="21" t="str">
        <f>VLOOKUP(D83,'[1]项目信息_1 (2)'!$A$1:$D$65536,4,0)</f>
        <v>且末县-英吾斯塘乡_产业扶贫_英吾斯塘乡2018年度标准化养殖羊项目（中央资金）</v>
      </c>
      <c r="F83" s="21" t="s">
        <v>32</v>
      </c>
      <c r="G83" s="21" t="s">
        <v>33</v>
      </c>
      <c r="H83" s="22" t="str">
        <f>VLOOKUP(D83,'[2]项目信息_1 (4)'!$A$1:$C$65536,2,0)</f>
        <v>20180312</v>
      </c>
      <c r="I83" s="21">
        <f t="shared" si="16"/>
        <v>77.805</v>
      </c>
      <c r="J83" s="21">
        <f t="shared" si="18"/>
        <v>77.805</v>
      </c>
      <c r="K83" s="21"/>
      <c r="L83" s="21"/>
      <c r="M83" s="21"/>
      <c r="N83" s="21"/>
      <c r="O83" s="21"/>
      <c r="P83" s="21"/>
      <c r="Q83" s="21"/>
      <c r="R83" s="21">
        <v>77.805</v>
      </c>
      <c r="S83" s="21" t="str">
        <f>VLOOKUP(D83,'[2]项目信息_1 (4)'!$A$1:$C$65536,3,0)</f>
        <v>20180912</v>
      </c>
      <c r="T83" s="21" t="s">
        <v>39</v>
      </c>
      <c r="U83" s="34" t="s">
        <v>34</v>
      </c>
      <c r="V83" s="35"/>
      <c r="W83" s="35"/>
      <c r="X83" s="2" t="s">
        <v>263</v>
      </c>
      <c r="Y83" s="2" t="s">
        <v>267</v>
      </c>
      <c r="Z83" s="2" t="s">
        <v>268</v>
      </c>
    </row>
    <row r="84" s="2" customFormat="1" ht="70" customHeight="1" spans="1:26">
      <c r="A84" s="21">
        <v>79</v>
      </c>
      <c r="B84" s="21" t="s">
        <v>29</v>
      </c>
      <c r="C84" s="21" t="s">
        <v>30</v>
      </c>
      <c r="D84" s="51" t="s">
        <v>269</v>
      </c>
      <c r="E84" s="21" t="str">
        <f>VLOOKUP(D84,'[1]项目信息_1 (2)'!$A$1:$D$65536,4,0)</f>
        <v>且末县-英吾斯塘乡_产业扶贫_英吾斯塘乡2018年自治州畜禽养殖（种公羊）项目（30.95万元）</v>
      </c>
      <c r="F84" s="21" t="s">
        <v>32</v>
      </c>
      <c r="G84" s="21" t="s">
        <v>33</v>
      </c>
      <c r="H84" s="22" t="str">
        <f>VLOOKUP(D84,'[2]项目信息_1 (4)'!$A$1:$C$65536,2,0)</f>
        <v>20180712</v>
      </c>
      <c r="I84" s="21">
        <f t="shared" si="16"/>
        <v>30.95</v>
      </c>
      <c r="J84" s="21"/>
      <c r="K84" s="21"/>
      <c r="L84" s="21"/>
      <c r="M84" s="21"/>
      <c r="N84" s="21"/>
      <c r="O84" s="21"/>
      <c r="P84" s="21">
        <f t="shared" ref="P84:P88" si="19">I84-Q84</f>
        <v>30.95</v>
      </c>
      <c r="Q84" s="21"/>
      <c r="R84" s="21">
        <v>30.95</v>
      </c>
      <c r="S84" s="21" t="str">
        <f>VLOOKUP(D84,'[2]项目信息_1 (4)'!$A$1:$C$65536,3,0)</f>
        <v>20181023</v>
      </c>
      <c r="T84" s="21" t="s">
        <v>39</v>
      </c>
      <c r="U84" s="34" t="s">
        <v>34</v>
      </c>
      <c r="V84" s="35"/>
      <c r="W84" s="35"/>
      <c r="X84" s="2" t="s">
        <v>263</v>
      </c>
      <c r="Y84" s="2" t="s">
        <v>270</v>
      </c>
      <c r="Z84" s="2" t="s">
        <v>271</v>
      </c>
    </row>
    <row r="85" s="2" customFormat="1" ht="70" customHeight="1" spans="1:26">
      <c r="A85" s="21">
        <v>80</v>
      </c>
      <c r="B85" s="21" t="s">
        <v>29</v>
      </c>
      <c r="C85" s="21" t="s">
        <v>125</v>
      </c>
      <c r="D85" s="51" t="s">
        <v>272</v>
      </c>
      <c r="E85" s="21" t="str">
        <f>VLOOKUP(D85,'[1]项目信息_1 (2)'!$A$1:$D$65536,4,0)</f>
        <v>且末县-英吾斯塘乡_产业扶贫_2018年度自治州财政专项扶贫资金（结余资金）扶贫牛项目</v>
      </c>
      <c r="F85" s="21" t="s">
        <v>32</v>
      </c>
      <c r="G85" s="21" t="s">
        <v>33</v>
      </c>
      <c r="H85" s="22" t="str">
        <f>VLOOKUP(D85,'[2]项目信息_1 (4)'!$A$1:$C$65536,2,0)</f>
        <v>20181030</v>
      </c>
      <c r="I85" s="21">
        <f t="shared" si="16"/>
        <v>57.6</v>
      </c>
      <c r="J85" s="21"/>
      <c r="K85" s="21"/>
      <c r="L85" s="21"/>
      <c r="M85" s="21"/>
      <c r="N85" s="21"/>
      <c r="O85" s="21"/>
      <c r="P85" s="21">
        <f t="shared" si="19"/>
        <v>57.6</v>
      </c>
      <c r="Q85" s="21"/>
      <c r="R85" s="21">
        <v>57.6</v>
      </c>
      <c r="S85" s="21" t="str">
        <f>VLOOKUP(D85,'[2]项目信息_1 (4)'!$A$1:$C$65536,3,0)</f>
        <v>20181120</v>
      </c>
      <c r="T85" s="21" t="s">
        <v>39</v>
      </c>
      <c r="U85" s="34" t="s">
        <v>34</v>
      </c>
      <c r="V85" s="35"/>
      <c r="W85" s="35"/>
      <c r="X85" s="2" t="s">
        <v>263</v>
      </c>
      <c r="Y85" s="2" t="s">
        <v>263</v>
      </c>
      <c r="Z85" s="2" t="s">
        <v>273</v>
      </c>
    </row>
    <row r="86" s="2" customFormat="1" ht="70" customHeight="1" spans="1:26">
      <c r="A86" s="21">
        <v>81</v>
      </c>
      <c r="B86" s="21" t="s">
        <v>29</v>
      </c>
      <c r="C86" s="21" t="s">
        <v>51</v>
      </c>
      <c r="D86" s="51" t="s">
        <v>274</v>
      </c>
      <c r="E86" s="21" t="str">
        <f>VLOOKUP(D86,'[1]项目信息_1 (2)'!$A$1:$D$65536,4,0)</f>
        <v>且末县-英吾斯塘乡_产业扶贫_英吾斯塘乡2018年度标准化养殖牛项目（中央资金）</v>
      </c>
      <c r="F86" s="21" t="s">
        <v>32</v>
      </c>
      <c r="G86" s="21" t="s">
        <v>33</v>
      </c>
      <c r="H86" s="22" t="str">
        <f>VLOOKUP(D86,'[2]项目信息_1 (4)'!$A$1:$C$65536,2,0)</f>
        <v>20180312</v>
      </c>
      <c r="I86" s="21">
        <f t="shared" si="16"/>
        <v>115</v>
      </c>
      <c r="J86" s="21">
        <f t="shared" ref="J86:J98" si="20">I86-Q86</f>
        <v>115</v>
      </c>
      <c r="K86" s="21"/>
      <c r="L86" s="21"/>
      <c r="M86" s="21"/>
      <c r="N86" s="21"/>
      <c r="O86" s="21"/>
      <c r="P86" s="21"/>
      <c r="Q86" s="21"/>
      <c r="R86" s="21">
        <v>115</v>
      </c>
      <c r="S86" s="21" t="str">
        <f>VLOOKUP(D86,'[2]项目信息_1 (4)'!$A$1:$C$65536,3,0)</f>
        <v>20180911</v>
      </c>
      <c r="T86" s="21" t="s">
        <v>39</v>
      </c>
      <c r="U86" s="34" t="s">
        <v>34</v>
      </c>
      <c r="V86" s="35"/>
      <c r="W86" s="35"/>
      <c r="X86" s="2" t="s">
        <v>263</v>
      </c>
      <c r="Y86" s="2" t="s">
        <v>267</v>
      </c>
      <c r="Z86" s="2" t="s">
        <v>275</v>
      </c>
    </row>
    <row r="87" s="2" customFormat="1" ht="70" customHeight="1" spans="1:26">
      <c r="A87" s="21">
        <v>82</v>
      </c>
      <c r="B87" s="21" t="s">
        <v>29</v>
      </c>
      <c r="C87" s="21" t="s">
        <v>276</v>
      </c>
      <c r="D87" s="51" t="s">
        <v>277</v>
      </c>
      <c r="E87" s="21" t="str">
        <f>VLOOKUP(D87,'[1]项目信息_1 (2)'!$A$1:$D$65536,4,0)</f>
        <v>且末县-英吾斯塘乡_产业扶贫_阿瓦提村红枣晾晒场2018年少数民族发展资金（45万）</v>
      </c>
      <c r="F87" s="21" t="s">
        <v>32</v>
      </c>
      <c r="G87" s="21" t="s">
        <v>33</v>
      </c>
      <c r="H87" s="22" t="str">
        <f>VLOOKUP(D87,'[2]项目信息_1 (4)'!$A$1:$C$65536,2,0)</f>
        <v>20180715</v>
      </c>
      <c r="I87" s="21">
        <f t="shared" si="16"/>
        <v>45</v>
      </c>
      <c r="J87" s="21">
        <f t="shared" si="20"/>
        <v>45</v>
      </c>
      <c r="K87" s="21"/>
      <c r="L87" s="21"/>
      <c r="M87" s="21"/>
      <c r="N87" s="21"/>
      <c r="O87" s="21"/>
      <c r="P87" s="21"/>
      <c r="Q87" s="21"/>
      <c r="R87" s="21">
        <v>45</v>
      </c>
      <c r="S87" s="21" t="str">
        <f>VLOOKUP(D87,'[2]项目信息_1 (4)'!$A$1:$C$65536,3,0)</f>
        <v>20181214</v>
      </c>
      <c r="T87" s="21" t="s">
        <v>39</v>
      </c>
      <c r="U87" s="34" t="s">
        <v>34</v>
      </c>
      <c r="V87" s="35"/>
      <c r="W87" s="35"/>
      <c r="X87" s="2" t="s">
        <v>263</v>
      </c>
      <c r="Y87" s="2">
        <v>0</v>
      </c>
      <c r="Z87" s="2" t="s">
        <v>278</v>
      </c>
    </row>
    <row r="88" s="2" customFormat="1" ht="70" customHeight="1" spans="1:25">
      <c r="A88" s="21">
        <v>83</v>
      </c>
      <c r="B88" s="21" t="s">
        <v>29</v>
      </c>
      <c r="C88" s="21" t="s">
        <v>30</v>
      </c>
      <c r="D88" s="21" t="s">
        <v>279</v>
      </c>
      <c r="E88" s="21" t="s">
        <v>280</v>
      </c>
      <c r="F88" s="21" t="s">
        <v>279</v>
      </c>
      <c r="G88" s="21" t="s">
        <v>279</v>
      </c>
      <c r="H88" s="23">
        <v>20181201</v>
      </c>
      <c r="I88" s="21">
        <f t="shared" si="16"/>
        <v>21</v>
      </c>
      <c r="J88" s="21"/>
      <c r="K88" s="21"/>
      <c r="L88" s="21"/>
      <c r="M88" s="21"/>
      <c r="N88" s="21"/>
      <c r="O88" s="21"/>
      <c r="P88" s="21">
        <f t="shared" si="19"/>
        <v>21</v>
      </c>
      <c r="Q88" s="21"/>
      <c r="R88" s="21">
        <v>21</v>
      </c>
      <c r="S88" s="21">
        <v>20181230</v>
      </c>
      <c r="T88" s="21" t="s">
        <v>39</v>
      </c>
      <c r="U88" s="34" t="s">
        <v>39</v>
      </c>
      <c r="V88" s="35"/>
      <c r="W88" s="35"/>
      <c r="X88" s="2" t="s">
        <v>281</v>
      </c>
      <c r="Y88" s="2" t="s">
        <v>282</v>
      </c>
    </row>
    <row r="89" s="2" customFormat="1" ht="70" customHeight="1" spans="1:24">
      <c r="A89" s="21">
        <v>84</v>
      </c>
      <c r="B89" s="21" t="s">
        <v>29</v>
      </c>
      <c r="C89" s="21" t="s">
        <v>128</v>
      </c>
      <c r="D89" s="21" t="s">
        <v>279</v>
      </c>
      <c r="E89" s="21" t="s">
        <v>280</v>
      </c>
      <c r="F89" s="21" t="s">
        <v>279</v>
      </c>
      <c r="G89" s="21" t="s">
        <v>279</v>
      </c>
      <c r="H89" s="23">
        <v>20181201</v>
      </c>
      <c r="I89" s="21">
        <f t="shared" si="16"/>
        <v>2</v>
      </c>
      <c r="J89" s="21">
        <f t="shared" si="20"/>
        <v>2</v>
      </c>
      <c r="K89" s="21"/>
      <c r="L89" s="21"/>
      <c r="M89" s="21"/>
      <c r="N89" s="21"/>
      <c r="O89" s="21"/>
      <c r="P89" s="21"/>
      <c r="Q89" s="21"/>
      <c r="R89" s="21">
        <v>2</v>
      </c>
      <c r="S89" s="21">
        <v>20181230</v>
      </c>
      <c r="T89" s="21" t="s">
        <v>39</v>
      </c>
      <c r="U89" s="34" t="s">
        <v>39</v>
      </c>
      <c r="V89" s="35"/>
      <c r="W89" s="35"/>
      <c r="X89" s="2" t="s">
        <v>281</v>
      </c>
    </row>
    <row r="90" s="2" customFormat="1" ht="70" customHeight="1" spans="1:26">
      <c r="A90" s="21">
        <v>85</v>
      </c>
      <c r="B90" s="21" t="s">
        <v>29</v>
      </c>
      <c r="C90" s="21" t="s">
        <v>51</v>
      </c>
      <c r="D90" s="51" t="s">
        <v>283</v>
      </c>
      <c r="E90" s="21" t="str">
        <f>VLOOKUP(D90,'[1]项目信息_1 (2)'!$A$1:$D$65536,4,0)</f>
        <v>且末县-阿热勒乡_产业扶贫_阿热勒乡古再勒村2018年中央提前下达资金香蒜种植项目（35.76万元）</v>
      </c>
      <c r="F90" s="21" t="s">
        <v>32</v>
      </c>
      <c r="G90" s="21" t="s">
        <v>33</v>
      </c>
      <c r="H90" s="22" t="str">
        <f>VLOOKUP(D90,'[2]项目信息_1 (4)'!$A$1:$C$65536,2,0)</f>
        <v>20180312</v>
      </c>
      <c r="I90" s="21">
        <f t="shared" si="16"/>
        <v>35.76</v>
      </c>
      <c r="J90" s="21">
        <f t="shared" si="20"/>
        <v>35.76</v>
      </c>
      <c r="K90" s="21"/>
      <c r="L90" s="21"/>
      <c r="M90" s="21"/>
      <c r="N90" s="21"/>
      <c r="O90" s="21"/>
      <c r="P90" s="21"/>
      <c r="Q90" s="21"/>
      <c r="R90" s="21">
        <v>35.76</v>
      </c>
      <c r="S90" s="21" t="str">
        <f>VLOOKUP(D90,'[2]项目信息_1 (4)'!$A$1:$C$65536,3,0)</f>
        <v>20180927</v>
      </c>
      <c r="T90" s="21" t="s">
        <v>39</v>
      </c>
      <c r="U90" s="34" t="s">
        <v>39</v>
      </c>
      <c r="V90" s="35"/>
      <c r="W90" s="35"/>
      <c r="X90" s="2" t="s">
        <v>284</v>
      </c>
      <c r="Y90" s="2" t="s">
        <v>285</v>
      </c>
      <c r="Z90" s="2" t="s">
        <v>286</v>
      </c>
    </row>
    <row r="91" s="2" customFormat="1" ht="70" customHeight="1" spans="1:26">
      <c r="A91" s="21">
        <v>86</v>
      </c>
      <c r="B91" s="21" t="s">
        <v>29</v>
      </c>
      <c r="C91" s="21" t="s">
        <v>51</v>
      </c>
      <c r="D91" s="51" t="s">
        <v>287</v>
      </c>
      <c r="E91" s="21" t="str">
        <f>VLOOKUP(D91,'[1]项目信息_1 (2)'!$A$1:$D$65536,4,0)</f>
        <v>且末县-阿热勒乡_产业扶贫_阿热勒乡古再勒村2018年中央提前下达资金红枣有机肥项目（13.44万元）</v>
      </c>
      <c r="F91" s="21" t="s">
        <v>32</v>
      </c>
      <c r="G91" s="21" t="s">
        <v>33</v>
      </c>
      <c r="H91" s="22" t="str">
        <f>VLOOKUP(D91,'[2]项目信息_1 (4)'!$A$1:$C$65536,2,0)</f>
        <v>20180312</v>
      </c>
      <c r="I91" s="21">
        <f t="shared" si="16"/>
        <v>13.44</v>
      </c>
      <c r="J91" s="21">
        <f t="shared" si="20"/>
        <v>13.44</v>
      </c>
      <c r="K91" s="21"/>
      <c r="L91" s="21"/>
      <c r="M91" s="21"/>
      <c r="N91" s="21"/>
      <c r="O91" s="21"/>
      <c r="P91" s="21"/>
      <c r="Q91" s="21"/>
      <c r="R91" s="21">
        <v>13.44</v>
      </c>
      <c r="S91" s="21" t="str">
        <f>VLOOKUP(D91,'[2]项目信息_1 (4)'!$A$1:$C$65536,3,0)</f>
        <v>20180930</v>
      </c>
      <c r="T91" s="21" t="s">
        <v>39</v>
      </c>
      <c r="U91" s="34" t="s">
        <v>39</v>
      </c>
      <c r="V91" s="35"/>
      <c r="W91" s="35"/>
      <c r="X91" s="2" t="s">
        <v>284</v>
      </c>
      <c r="Y91" s="2" t="s">
        <v>285</v>
      </c>
      <c r="Z91" s="2" t="s">
        <v>288</v>
      </c>
    </row>
    <row r="92" s="2" customFormat="1" ht="70" customHeight="1" spans="1:26">
      <c r="A92" s="21">
        <v>87</v>
      </c>
      <c r="B92" s="21" t="s">
        <v>29</v>
      </c>
      <c r="C92" s="21" t="s">
        <v>51</v>
      </c>
      <c r="D92" s="51" t="s">
        <v>289</v>
      </c>
      <c r="E92" s="21" t="str">
        <f>VLOOKUP(D92,'[1]项目信息_1 (2)'!$A$1:$D$65536,4,0)</f>
        <v>且末县-阿热勒乡_产业扶贫_阿热勒乡古再勒村2018年中央提前下达资金畜禽养殖（生产母牛）项目（55.9万元）</v>
      </c>
      <c r="F92" s="21" t="s">
        <v>32</v>
      </c>
      <c r="G92" s="21" t="s">
        <v>33</v>
      </c>
      <c r="H92" s="22" t="str">
        <f>VLOOKUP(D92,'[2]项目信息_1 (4)'!$A$1:$C$65536,2,0)</f>
        <v>20180312</v>
      </c>
      <c r="I92" s="21">
        <f t="shared" si="16"/>
        <v>55.9</v>
      </c>
      <c r="J92" s="21">
        <f t="shared" si="20"/>
        <v>55.9</v>
      </c>
      <c r="K92" s="21"/>
      <c r="L92" s="21"/>
      <c r="M92" s="21"/>
      <c r="N92" s="21"/>
      <c r="O92" s="21"/>
      <c r="P92" s="21"/>
      <c r="Q92" s="21"/>
      <c r="R92" s="21">
        <v>55.9</v>
      </c>
      <c r="S92" s="21" t="str">
        <f>VLOOKUP(D92,'[2]项目信息_1 (4)'!$A$1:$C$65536,3,0)</f>
        <v>20180930</v>
      </c>
      <c r="T92" s="21" t="s">
        <v>39</v>
      </c>
      <c r="U92" s="34" t="s">
        <v>34</v>
      </c>
      <c r="V92" s="35"/>
      <c r="W92" s="35"/>
      <c r="X92" s="2" t="s">
        <v>284</v>
      </c>
      <c r="Y92" s="2" t="s">
        <v>285</v>
      </c>
      <c r="Z92" s="2" t="s">
        <v>290</v>
      </c>
    </row>
    <row r="93" s="2" customFormat="1" ht="70" customHeight="1" spans="1:26">
      <c r="A93" s="21">
        <v>88</v>
      </c>
      <c r="B93" s="21" t="s">
        <v>29</v>
      </c>
      <c r="C93" s="21" t="s">
        <v>51</v>
      </c>
      <c r="D93" s="51" t="s">
        <v>291</v>
      </c>
      <c r="E93" s="21" t="str">
        <f>VLOOKUP(D93,'[1]项目信息_1 (2)'!$A$1:$D$65536,4,0)</f>
        <v>且末县-阿热勒乡_产业扶贫_阿热勒乡2018年中央提前下达资金香蒜种植项目（29.8万元）</v>
      </c>
      <c r="F93" s="21" t="s">
        <v>32</v>
      </c>
      <c r="G93" s="21" t="s">
        <v>33</v>
      </c>
      <c r="H93" s="22" t="str">
        <f>VLOOKUP(D93,'[2]项目信息_1 (4)'!$A$1:$C$65536,2,0)</f>
        <v>20180312</v>
      </c>
      <c r="I93" s="21">
        <f t="shared" si="16"/>
        <v>29.8</v>
      </c>
      <c r="J93" s="21">
        <f t="shared" si="20"/>
        <v>29.8</v>
      </c>
      <c r="K93" s="21"/>
      <c r="L93" s="21"/>
      <c r="M93" s="21"/>
      <c r="N93" s="21"/>
      <c r="O93" s="21"/>
      <c r="P93" s="21"/>
      <c r="Q93" s="21"/>
      <c r="R93" s="21">
        <v>29.8</v>
      </c>
      <c r="S93" s="21" t="str">
        <f>VLOOKUP(D93,'[2]项目信息_1 (4)'!$A$1:$C$65536,3,0)</f>
        <v>20180930</v>
      </c>
      <c r="T93" s="21" t="s">
        <v>39</v>
      </c>
      <c r="U93" s="34" t="s">
        <v>39</v>
      </c>
      <c r="V93" s="35"/>
      <c r="W93" s="35"/>
      <c r="X93" s="2" t="s">
        <v>284</v>
      </c>
      <c r="Y93" s="2" t="s">
        <v>292</v>
      </c>
      <c r="Z93" s="2" t="s">
        <v>293</v>
      </c>
    </row>
    <row r="94" s="2" customFormat="1" ht="70" customHeight="1" spans="1:26">
      <c r="A94" s="21">
        <v>89</v>
      </c>
      <c r="B94" s="21" t="s">
        <v>29</v>
      </c>
      <c r="C94" s="21" t="s">
        <v>51</v>
      </c>
      <c r="D94" s="51" t="s">
        <v>294</v>
      </c>
      <c r="E94" s="21" t="str">
        <f>VLOOKUP(D94,'[1]项目信息_1 (2)'!$A$1:$D$65536,4,0)</f>
        <v>且末县-阿热勒乡_产业扶贫_阿热勒乡2018年中央提前下达资金畜禽养殖（生产母牛）项目（28.6万元）</v>
      </c>
      <c r="F94" s="21" t="s">
        <v>32</v>
      </c>
      <c r="G94" s="21" t="s">
        <v>33</v>
      </c>
      <c r="H94" s="22" t="str">
        <f>VLOOKUP(D94,'[2]项目信息_1 (4)'!$A$1:$C$65536,2,0)</f>
        <v>20180312</v>
      </c>
      <c r="I94" s="21">
        <f t="shared" si="16"/>
        <v>28.6</v>
      </c>
      <c r="J94" s="21">
        <f t="shared" si="20"/>
        <v>28.6</v>
      </c>
      <c r="K94" s="21"/>
      <c r="L94" s="21"/>
      <c r="M94" s="21"/>
      <c r="N94" s="21"/>
      <c r="O94" s="21"/>
      <c r="P94" s="21"/>
      <c r="Q94" s="21"/>
      <c r="R94" s="21">
        <v>28.6</v>
      </c>
      <c r="S94" s="21" t="str">
        <f>VLOOKUP(D94,'[2]项目信息_1 (4)'!$A$1:$C$65536,3,0)</f>
        <v>20180930</v>
      </c>
      <c r="T94" s="21" t="s">
        <v>39</v>
      </c>
      <c r="U94" s="34" t="s">
        <v>34</v>
      </c>
      <c r="V94" s="35"/>
      <c r="W94" s="35"/>
      <c r="X94" s="2" t="s">
        <v>284</v>
      </c>
      <c r="Y94" s="2" t="s">
        <v>292</v>
      </c>
      <c r="Z94" s="2" t="s">
        <v>295</v>
      </c>
    </row>
    <row r="95" s="2" customFormat="1" ht="70" customHeight="1" spans="1:26">
      <c r="A95" s="21">
        <v>90</v>
      </c>
      <c r="B95" s="21" t="s">
        <v>29</v>
      </c>
      <c r="C95" s="21" t="s">
        <v>45</v>
      </c>
      <c r="D95" s="51" t="s">
        <v>296</v>
      </c>
      <c r="E95" s="21" t="str">
        <f>VLOOKUP(D95,'[1]项目信息_1 (2)'!$A$1:$D$65536,4,0)</f>
        <v>且末县-阿热勒乡_产业扶贫_阿热勒乡2018年中央新增资金红枣管护工具项目（8.12万元）</v>
      </c>
      <c r="F95" s="21" t="s">
        <v>32</v>
      </c>
      <c r="G95" s="21" t="s">
        <v>33</v>
      </c>
      <c r="H95" s="22" t="str">
        <f>VLOOKUP(D95,'[2]项目信息_1 (4)'!$A$1:$C$65536,2,0)</f>
        <v>20180713</v>
      </c>
      <c r="I95" s="21">
        <f t="shared" si="16"/>
        <v>8.12</v>
      </c>
      <c r="J95" s="21">
        <f t="shared" si="20"/>
        <v>8.12</v>
      </c>
      <c r="K95" s="21"/>
      <c r="L95" s="21"/>
      <c r="M95" s="21"/>
      <c r="N95" s="21"/>
      <c r="O95" s="21"/>
      <c r="P95" s="21"/>
      <c r="Q95" s="21"/>
      <c r="R95" s="21">
        <v>8.12</v>
      </c>
      <c r="S95" s="21" t="str">
        <f>VLOOKUP(D95,'[2]项目信息_1 (4)'!$A$1:$C$65536,3,0)</f>
        <v>20181030</v>
      </c>
      <c r="T95" s="21" t="s">
        <v>39</v>
      </c>
      <c r="U95" s="34" t="s">
        <v>34</v>
      </c>
      <c r="V95" s="35"/>
      <c r="W95" s="35"/>
      <c r="X95" s="2" t="s">
        <v>284</v>
      </c>
      <c r="Y95" s="2" t="s">
        <v>297</v>
      </c>
      <c r="Z95" s="2" t="s">
        <v>298</v>
      </c>
    </row>
    <row r="96" s="2" customFormat="1" ht="70" customHeight="1" spans="1:26">
      <c r="A96" s="21">
        <v>91</v>
      </c>
      <c r="B96" s="21" t="s">
        <v>29</v>
      </c>
      <c r="C96" s="21" t="s">
        <v>45</v>
      </c>
      <c r="D96" s="51" t="s">
        <v>299</v>
      </c>
      <c r="E96" s="21" t="str">
        <f>VLOOKUP(D96,'[1]项目信息_1 (2)'!$A$1:$D$65536,4,0)</f>
        <v>且末县-阿热勒乡_产业扶贫_阿热勒乡2018年中央新增资金林果机械项目（11.536万元）</v>
      </c>
      <c r="F96" s="21" t="s">
        <v>32</v>
      </c>
      <c r="G96" s="21" t="s">
        <v>33</v>
      </c>
      <c r="H96" s="22" t="str">
        <f>VLOOKUP(D96,'[2]项目信息_1 (4)'!$A$1:$C$65536,2,0)</f>
        <v>20180713</v>
      </c>
      <c r="I96" s="21">
        <f t="shared" si="16"/>
        <v>11.536</v>
      </c>
      <c r="J96" s="21">
        <f t="shared" si="20"/>
        <v>11.536</v>
      </c>
      <c r="K96" s="21"/>
      <c r="L96" s="21"/>
      <c r="M96" s="21"/>
      <c r="N96" s="21"/>
      <c r="O96" s="21"/>
      <c r="P96" s="21"/>
      <c r="Q96" s="21"/>
      <c r="R96" s="21">
        <v>11.536</v>
      </c>
      <c r="S96" s="21" t="str">
        <f>VLOOKUP(D96,'[2]项目信息_1 (4)'!$A$1:$C$65536,3,0)</f>
        <v>20181030</v>
      </c>
      <c r="T96" s="21" t="s">
        <v>39</v>
      </c>
      <c r="U96" s="34" t="s">
        <v>34</v>
      </c>
      <c r="V96" s="35"/>
      <c r="W96" s="35"/>
      <c r="X96" s="2" t="s">
        <v>284</v>
      </c>
      <c r="Y96" s="2" t="s">
        <v>297</v>
      </c>
      <c r="Z96" s="2" t="s">
        <v>300</v>
      </c>
    </row>
    <row r="97" s="2" customFormat="1" ht="70" customHeight="1" spans="1:26">
      <c r="A97" s="21">
        <v>92</v>
      </c>
      <c r="B97" s="21" t="s">
        <v>29</v>
      </c>
      <c r="C97" s="21" t="s">
        <v>45</v>
      </c>
      <c r="D97" s="51" t="s">
        <v>301</v>
      </c>
      <c r="E97" s="21" t="str">
        <f>VLOOKUP(D97,'[1]项目信息_1 (2)'!$A$1:$D$65536,4,0)</f>
        <v>且末县-阿热勒乡_产业扶贫_阿热勒乡2018年中央新增资金畜禽养殖（生产母牛）项目（42万元）</v>
      </c>
      <c r="F97" s="21" t="s">
        <v>32</v>
      </c>
      <c r="G97" s="21" t="s">
        <v>33</v>
      </c>
      <c r="H97" s="22" t="str">
        <f>VLOOKUP(D97,'[2]项目信息_1 (4)'!$A$1:$C$65536,2,0)</f>
        <v>20180713</v>
      </c>
      <c r="I97" s="21">
        <f t="shared" si="16"/>
        <v>42</v>
      </c>
      <c r="J97" s="21">
        <f t="shared" si="20"/>
        <v>42</v>
      </c>
      <c r="K97" s="21"/>
      <c r="L97" s="21"/>
      <c r="M97" s="21"/>
      <c r="N97" s="21"/>
      <c r="O97" s="21"/>
      <c r="P97" s="21"/>
      <c r="Q97" s="21"/>
      <c r="R97" s="21">
        <v>42</v>
      </c>
      <c r="S97" s="21" t="str">
        <f>VLOOKUP(D97,'[2]项目信息_1 (4)'!$A$1:$C$65536,3,0)</f>
        <v>20181030</v>
      </c>
      <c r="T97" s="21" t="s">
        <v>39</v>
      </c>
      <c r="U97" s="34" t="s">
        <v>34</v>
      </c>
      <c r="V97" s="35"/>
      <c r="W97" s="35"/>
      <c r="X97" s="2" t="s">
        <v>284</v>
      </c>
      <c r="Y97" s="2" t="s">
        <v>302</v>
      </c>
      <c r="Z97" s="2" t="s">
        <v>303</v>
      </c>
    </row>
    <row r="98" s="2" customFormat="1" ht="70" customHeight="1" spans="1:26">
      <c r="A98" s="21">
        <v>93</v>
      </c>
      <c r="B98" s="21" t="s">
        <v>29</v>
      </c>
      <c r="C98" s="21" t="s">
        <v>45</v>
      </c>
      <c r="D98" s="51" t="s">
        <v>304</v>
      </c>
      <c r="E98" s="21" t="str">
        <f>VLOOKUP(D98,'[1]项目信息_1 (2)'!$A$1:$D$65536,4,0)</f>
        <v>且末县-阿热勒乡_产业扶贫_阿热勒乡2018年中央新增资金畜禽养殖（生产母羊）项目（60万元）</v>
      </c>
      <c r="F98" s="21" t="s">
        <v>32</v>
      </c>
      <c r="G98" s="21" t="s">
        <v>33</v>
      </c>
      <c r="H98" s="23" t="str">
        <f>VLOOKUP(D98,'[2]项目信息_1 (4)'!$A$1:$C$65536,2,0)</f>
        <v>20180713</v>
      </c>
      <c r="I98" s="21">
        <f t="shared" si="16"/>
        <v>60</v>
      </c>
      <c r="J98" s="21">
        <f t="shared" si="20"/>
        <v>60</v>
      </c>
      <c r="K98" s="21"/>
      <c r="L98" s="21"/>
      <c r="M98" s="21"/>
      <c r="N98" s="21"/>
      <c r="O98" s="21"/>
      <c r="P98" s="21"/>
      <c r="Q98" s="21"/>
      <c r="R98" s="21">
        <v>60</v>
      </c>
      <c r="S98" s="21" t="str">
        <f>VLOOKUP(D98,'[2]项目信息_1 (4)'!$A$1:$C$65536,3,0)</f>
        <v>20181030</v>
      </c>
      <c r="T98" s="21" t="s">
        <v>39</v>
      </c>
      <c r="U98" s="34" t="s">
        <v>34</v>
      </c>
      <c r="V98" s="35"/>
      <c r="W98" s="35"/>
      <c r="X98" s="2" t="s">
        <v>284</v>
      </c>
      <c r="Y98" s="2" t="s">
        <v>305</v>
      </c>
      <c r="Z98" s="2" t="s">
        <v>306</v>
      </c>
    </row>
    <row r="99" s="2" customFormat="1" ht="70" customHeight="1" spans="1:26">
      <c r="A99" s="21">
        <v>94</v>
      </c>
      <c r="B99" s="21" t="s">
        <v>29</v>
      </c>
      <c r="C99" s="21" t="s">
        <v>30</v>
      </c>
      <c r="D99" s="51" t="s">
        <v>307</v>
      </c>
      <c r="E99" s="21" t="str">
        <f>VLOOKUP(D99,'[1]项目信息_1 (2)'!$A$1:$D$65536,4,0)</f>
        <v>且末县-阿热勒乡_产业扶贫_阿热勒乡2018年自治州资金香蒜种植项目（22万元）</v>
      </c>
      <c r="F99" s="21" t="s">
        <v>32</v>
      </c>
      <c r="G99" s="21" t="s">
        <v>33</v>
      </c>
      <c r="H99" s="22" t="str">
        <f>VLOOKUP(D99,'[2]项目信息_1 (4)'!$A$1:$C$65536,2,0)</f>
        <v>20180712</v>
      </c>
      <c r="I99" s="21">
        <f t="shared" si="16"/>
        <v>22</v>
      </c>
      <c r="J99" s="21"/>
      <c r="K99" s="21"/>
      <c r="L99" s="21"/>
      <c r="M99" s="21"/>
      <c r="N99" s="21"/>
      <c r="O99" s="21"/>
      <c r="P99" s="21">
        <f>I99-Q99</f>
        <v>22</v>
      </c>
      <c r="Q99" s="21"/>
      <c r="R99" s="21">
        <v>22</v>
      </c>
      <c r="S99" s="21" t="str">
        <f>VLOOKUP(D99,'[2]项目信息_1 (4)'!$A$1:$C$65536,3,0)</f>
        <v>20181108</v>
      </c>
      <c r="T99" s="21" t="s">
        <v>39</v>
      </c>
      <c r="U99" s="34" t="s">
        <v>39</v>
      </c>
      <c r="V99" s="35"/>
      <c r="W99" s="35"/>
      <c r="X99" s="2" t="s">
        <v>284</v>
      </c>
      <c r="Y99" s="2" t="s">
        <v>302</v>
      </c>
      <c r="Z99" s="2" t="s">
        <v>308</v>
      </c>
    </row>
    <row r="100" s="2" customFormat="1" ht="70" customHeight="1" spans="1:26">
      <c r="A100" s="21">
        <v>95</v>
      </c>
      <c r="B100" s="21" t="s">
        <v>29</v>
      </c>
      <c r="C100" s="21" t="s">
        <v>309</v>
      </c>
      <c r="D100" s="51" t="s">
        <v>310</v>
      </c>
      <c r="E100" s="21" t="str">
        <f>VLOOKUP(D100,'[1]项目信息_1 (2)'!$A$1:$D$65536,4,0)</f>
        <v>且末县-阿热勒乡_产业扶贫_阿热勒乡2018年少数民族发展资金蔬菜拱棚项目（50万元）</v>
      </c>
      <c r="F100" s="21" t="s">
        <v>32</v>
      </c>
      <c r="G100" s="21" t="s">
        <v>33</v>
      </c>
      <c r="H100" s="23" t="str">
        <f>VLOOKUP(D100,'[2]项目信息_1 (4)'!$A$1:$C$65536,2,0)</f>
        <v>20180714</v>
      </c>
      <c r="I100" s="21">
        <f t="shared" si="16"/>
        <v>50</v>
      </c>
      <c r="J100" s="21">
        <f>I100-Q100</f>
        <v>50</v>
      </c>
      <c r="K100" s="21"/>
      <c r="L100" s="21"/>
      <c r="M100" s="21"/>
      <c r="N100" s="21"/>
      <c r="O100" s="21"/>
      <c r="P100" s="21"/>
      <c r="Q100" s="21"/>
      <c r="R100" s="21">
        <v>50</v>
      </c>
      <c r="S100" s="21" t="str">
        <f>VLOOKUP(D100,'[2]项目信息_1 (4)'!$A$1:$C$65536,3,0)</f>
        <v>20181209</v>
      </c>
      <c r="T100" s="21" t="s">
        <v>39</v>
      </c>
      <c r="U100" s="34" t="s">
        <v>34</v>
      </c>
      <c r="V100" s="35"/>
      <c r="W100" s="35"/>
      <c r="X100" s="2" t="s">
        <v>284</v>
      </c>
      <c r="Y100" s="50" t="s">
        <v>311</v>
      </c>
      <c r="Z100" s="2" t="s">
        <v>312</v>
      </c>
    </row>
    <row r="101" s="2" customFormat="1" ht="70" customHeight="1" spans="1:26">
      <c r="A101" s="21">
        <v>96</v>
      </c>
      <c r="B101" s="21" t="s">
        <v>29</v>
      </c>
      <c r="C101" s="21" t="s">
        <v>313</v>
      </c>
      <c r="D101" s="51" t="s">
        <v>314</v>
      </c>
      <c r="E101" s="21" t="str">
        <f>VLOOKUP(D101,'[1]项目信息_1 (2)'!$A$1:$D$65536,4,0)</f>
        <v>且末县-阿热勒乡_产业扶贫_阿热勒乡2018年少数民族发展资金母驴养殖项目（50万元）</v>
      </c>
      <c r="F101" s="21" t="s">
        <v>32</v>
      </c>
      <c r="G101" s="21" t="s">
        <v>33</v>
      </c>
      <c r="H101" s="23" t="str">
        <f>VLOOKUP(D101,'[2]项目信息_1 (4)'!$A$1:$C$65536,2,0)</f>
        <v>20180714</v>
      </c>
      <c r="I101" s="21">
        <f t="shared" si="16"/>
        <v>50</v>
      </c>
      <c r="J101" s="21">
        <f>I101-Q101</f>
        <v>50</v>
      </c>
      <c r="K101" s="21"/>
      <c r="L101" s="21"/>
      <c r="M101" s="21"/>
      <c r="N101" s="21"/>
      <c r="O101" s="21"/>
      <c r="P101" s="21"/>
      <c r="Q101" s="21"/>
      <c r="R101" s="21">
        <v>50</v>
      </c>
      <c r="S101" s="21" t="str">
        <f>VLOOKUP(D101,'[2]项目信息_1 (4)'!$A$1:$C$65536,3,0)</f>
        <v>20181206</v>
      </c>
      <c r="T101" s="21" t="s">
        <v>39</v>
      </c>
      <c r="U101" s="34" t="s">
        <v>34</v>
      </c>
      <c r="V101" s="35"/>
      <c r="W101" s="35"/>
      <c r="X101" s="2" t="s">
        <v>284</v>
      </c>
      <c r="Y101" s="50" t="s">
        <v>311</v>
      </c>
      <c r="Z101" s="2" t="s">
        <v>315</v>
      </c>
    </row>
    <row r="102" s="2" customFormat="1" ht="70" customHeight="1" spans="1:26">
      <c r="A102" s="43">
        <v>97</v>
      </c>
      <c r="B102" s="43" t="s">
        <v>29</v>
      </c>
      <c r="C102" s="43" t="s">
        <v>316</v>
      </c>
      <c r="D102" s="54" t="s">
        <v>317</v>
      </c>
      <c r="E102" s="43" t="s">
        <v>318</v>
      </c>
      <c r="F102" s="21" t="s">
        <v>319</v>
      </c>
      <c r="G102" s="21" t="s">
        <v>320</v>
      </c>
      <c r="H102" s="44">
        <v>20160101</v>
      </c>
      <c r="I102" s="46">
        <v>27</v>
      </c>
      <c r="J102" s="43"/>
      <c r="K102" s="43"/>
      <c r="L102" s="43">
        <v>27</v>
      </c>
      <c r="M102" s="43"/>
      <c r="N102" s="43"/>
      <c r="O102" s="43"/>
      <c r="P102" s="43"/>
      <c r="Q102" s="43"/>
      <c r="R102" s="43">
        <v>27</v>
      </c>
      <c r="S102" s="43">
        <v>20171230</v>
      </c>
      <c r="T102" s="46" t="s">
        <v>34</v>
      </c>
      <c r="U102" s="49" t="s">
        <v>34</v>
      </c>
      <c r="V102" s="35"/>
      <c r="W102" s="35"/>
      <c r="X102" s="2" t="s">
        <v>321</v>
      </c>
      <c r="Z102" s="2" t="e">
        <v>#N/A</v>
      </c>
    </row>
    <row r="103" s="2" customFormat="1" ht="70" customHeight="1" spans="1:26">
      <c r="A103" s="43">
        <v>98</v>
      </c>
      <c r="B103" s="43" t="s">
        <v>29</v>
      </c>
      <c r="C103" s="43" t="s">
        <v>316</v>
      </c>
      <c r="D103" s="54" t="s">
        <v>322</v>
      </c>
      <c r="E103" s="43" t="s">
        <v>318</v>
      </c>
      <c r="F103" s="21" t="s">
        <v>319</v>
      </c>
      <c r="G103" s="21" t="s">
        <v>320</v>
      </c>
      <c r="H103" s="44">
        <v>20160101</v>
      </c>
      <c r="I103" s="46">
        <v>73</v>
      </c>
      <c r="J103" s="43"/>
      <c r="K103" s="43"/>
      <c r="L103" s="43">
        <v>73</v>
      </c>
      <c r="M103" s="43"/>
      <c r="N103" s="43"/>
      <c r="O103" s="43"/>
      <c r="P103" s="43"/>
      <c r="Q103" s="43"/>
      <c r="R103" s="43">
        <v>73</v>
      </c>
      <c r="S103" s="43">
        <v>20171230</v>
      </c>
      <c r="T103" s="46" t="s">
        <v>34</v>
      </c>
      <c r="U103" s="49" t="s">
        <v>34</v>
      </c>
      <c r="V103" s="35"/>
      <c r="W103" s="35"/>
      <c r="X103" s="2" t="s">
        <v>321</v>
      </c>
      <c r="Z103" s="2" t="e">
        <v>#N/A</v>
      </c>
    </row>
    <row r="104" s="2" customFormat="1" ht="70" customHeight="1" spans="1:24">
      <c r="A104" s="43">
        <v>99</v>
      </c>
      <c r="B104" s="43" t="s">
        <v>29</v>
      </c>
      <c r="C104" s="43" t="s">
        <v>316</v>
      </c>
      <c r="D104" s="54" t="s">
        <v>323</v>
      </c>
      <c r="E104" s="43" t="s">
        <v>318</v>
      </c>
      <c r="F104" s="21" t="s">
        <v>319</v>
      </c>
      <c r="G104" s="21" t="s">
        <v>320</v>
      </c>
      <c r="H104" s="45">
        <v>20160101</v>
      </c>
      <c r="I104" s="46">
        <v>17</v>
      </c>
      <c r="J104" s="43"/>
      <c r="K104" s="43"/>
      <c r="L104" s="43">
        <v>17</v>
      </c>
      <c r="M104" s="43"/>
      <c r="N104" s="43"/>
      <c r="O104" s="43"/>
      <c r="P104" s="43"/>
      <c r="Q104" s="43"/>
      <c r="R104" s="43">
        <v>17</v>
      </c>
      <c r="S104" s="43">
        <v>20171230</v>
      </c>
      <c r="T104" s="46" t="s">
        <v>34</v>
      </c>
      <c r="U104" s="49" t="s">
        <v>34</v>
      </c>
      <c r="V104" s="35"/>
      <c r="W104" s="35"/>
      <c r="X104" s="2" t="s">
        <v>321</v>
      </c>
    </row>
    <row r="113" spans="9:9">
      <c r="I113" s="7">
        <v>421.701</v>
      </c>
    </row>
    <row r="114" spans="9:10">
      <c r="I114" s="7">
        <f>525.261-117</f>
        <v>408.261</v>
      </c>
      <c r="J114" s="3">
        <f>I113-I114</f>
        <v>13.4400000000001</v>
      </c>
    </row>
  </sheetData>
  <autoFilter ref="A5:Z104">
    <extLst/>
  </autoFilter>
  <mergeCells count="21">
    <mergeCell ref="A1:B1"/>
    <mergeCell ref="A2:W2"/>
    <mergeCell ref="A3:U3"/>
    <mergeCell ref="J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</mergeCells>
  <conditionalFormatting sqref="I$1:I$1048576">
    <cfRule type="duplicateValues" dxfId="0" priority="1"/>
  </conditionalFormatting>
  <dataValidations count="2">
    <dataValidation type="list" allowBlank="1" showInputMessage="1" showErrorMessage="1" sqref="T6 U6 T7 T8 T9 T10 T11 U12 U19 U37 U58 U62 T63 U63 T64 U64 T65 U65 U66 U67 U68 U69 U70 T87 U87 U100 T101 U101 T12:T14 T15:T18 T19:T26 T37:T46 T58:T62 T66:T70 T71:T81 T82:T86 T90:T93 T94:T98 T99:T100 U7:U11 U13:U18 U20:U26 U38:U46 U59:U61 U71:U81 U82:U86 U90:U99 T27:U36 T88:U89">
      <formula1>"是,否"</formula1>
    </dataValidation>
    <dataValidation type="list" allowBlank="1" showInputMessage="1" showErrorMessage="1" sqref="E88 E89">
      <formula1>"产业项目,就业扶贫,易地扶贫搬迁,公益岗位,教育扶贫,健康扶贫,危房改造,金融扶贫,生活条件改善,综合保障性扶贫,村基础设施,村公共服务,项目管理费"</formula1>
    </dataValidation>
  </dataValidations>
  <printOptions horizontalCentered="1"/>
  <pageMargins left="0.0784722222222222" right="0.0784722222222222" top="0.236111111111111" bottom="0.0784722222222222" header="0" footer="0"/>
  <pageSetup paperSize="8" scale="42" fitToHeight="0" orientation="landscape" horizontalDpi="600"/>
  <headerFooter/>
  <ignoredErrors>
    <ignoredError sqref="P84:P85 P8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12567</cp:lastModifiedBy>
  <dcterms:created xsi:type="dcterms:W3CDTF">2020-11-17T15:17:00Z</dcterms:created>
  <dcterms:modified xsi:type="dcterms:W3CDTF">2021-07-16T09:10:58Z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