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中央提前下达衔接资金项目计划" sheetId="1" r:id="rId1"/>
    <sheet name="打印稿" sheetId="4" state="hidden" r:id="rId2"/>
    <sheet name="资金分配方案" sheetId="2" r:id="rId3"/>
    <sheet name="Sheet3" sheetId="3" state="hidden" r:id="rId4"/>
  </sheets>
  <definedNames>
    <definedName name="_xlnm._FilterDatabase" localSheetId="0" hidden="1">中央提前下达衔接资金项目计划!$A$8:$AI$42</definedName>
    <definedName name="_xlnm._FilterDatabase" localSheetId="1" hidden="1">打印稿!$A$6:$P$41</definedName>
    <definedName name="_xlnm.Print_Titles" localSheetId="1">打印稿!$3:$5</definedName>
  </definedNames>
  <calcPr calcId="144525"/>
</workbook>
</file>

<file path=xl/sharedStrings.xml><?xml version="1.0" encoding="utf-8"?>
<sst xmlns="http://schemas.openxmlformats.org/spreadsheetml/2006/main" count="877" uniqueCount="314">
  <si>
    <t>巴州且末县2024年提前下达中央财政衔接推进乡村振兴补助资金项目计划表</t>
  </si>
  <si>
    <t>填报单位（盖章）：且末县乡村振兴局</t>
  </si>
  <si>
    <t>填报时间：2023年10月 24日</t>
  </si>
  <si>
    <t>序号</t>
  </si>
  <si>
    <t>项目库
编号</t>
  </si>
  <si>
    <t>项目名称</t>
  </si>
  <si>
    <t>项目
类别</t>
  </si>
  <si>
    <t>项目
子类型</t>
  </si>
  <si>
    <t>三级类型</t>
  </si>
  <si>
    <t>建设
性质</t>
  </si>
  <si>
    <t>开工时间</t>
  </si>
  <si>
    <t>完工时间</t>
  </si>
  <si>
    <t>实施地点</t>
  </si>
  <si>
    <t>主要建设内容</t>
  </si>
  <si>
    <t>建设
单位</t>
  </si>
  <si>
    <t>建设
规模</t>
  </si>
  <si>
    <t>资金规模及来源</t>
  </si>
  <si>
    <t>项目主管
部门</t>
  </si>
  <si>
    <t>责任人</t>
  </si>
  <si>
    <t>带动脱贫户数</t>
  </si>
  <si>
    <t>利益联结</t>
  </si>
  <si>
    <t>绩效目标</t>
  </si>
  <si>
    <t>入库时间</t>
  </si>
  <si>
    <t>审批文号</t>
  </si>
  <si>
    <t>备注</t>
  </si>
  <si>
    <t>项目库
类型</t>
  </si>
  <si>
    <t>合计</t>
  </si>
  <si>
    <t>衔接资金</t>
  </si>
  <si>
    <t>自治州财政衔接资金</t>
  </si>
  <si>
    <t>地方政府
债券资金</t>
  </si>
  <si>
    <t>县市财政衔接资金</t>
  </si>
  <si>
    <t>其他资金</t>
  </si>
  <si>
    <t>小计</t>
  </si>
  <si>
    <t>中央巩固拓展脱贫攻坚成果和乡村振兴</t>
  </si>
  <si>
    <t>以工
代赈</t>
  </si>
  <si>
    <t>少数
民族
发展</t>
  </si>
  <si>
    <t>欠发达
国有
农场</t>
  </si>
  <si>
    <t>欠发达
国有
林场</t>
  </si>
  <si>
    <t>欠发达
国有
牧场</t>
  </si>
  <si>
    <t>自治区巩固拓展脱贫攻坚成果和乡村振兴</t>
  </si>
  <si>
    <t>合计30个项目6058万元</t>
  </si>
  <si>
    <t xml:space="preserve">   一、产业发展：</t>
  </si>
  <si>
    <t>QM008</t>
  </si>
  <si>
    <t>且末县阔什萨特玛乡苏尕克布拉克村发展壮大村集体经济项目</t>
  </si>
  <si>
    <t>产业发展</t>
  </si>
  <si>
    <t>生产项目</t>
  </si>
  <si>
    <t>种植业基地</t>
  </si>
  <si>
    <t>新建</t>
  </si>
  <si>
    <t>2024.10</t>
  </si>
  <si>
    <t>阔什萨特玛乡苏尕克布拉克村</t>
  </si>
  <si>
    <t>为苏尕克布拉克村采购农机，内容有：1、75型挖掘机1台，作业质量≥7500KG，铲斗容量m³≥0.3，行走方式：履带式，功率≥kW/rpm36.8/2200，国四排放标准，带破碎锤1套，需25万元；2、50装载机1台，发动机功率162KW，整机质量17000KG，额定核载5000KG，先导操作系统，基础卸载高度大于等于3510mm）空调驾驶室，需40万元；3、青贮收割机1台，发动机功率≥228KW，轴距≥2700，喂入辊机构形式，盘式秸秆切碎机构，需40万元；4、大型联合收割机（小麦、玉米）1台；喂入量12KG/S，配套动力191KW/PS，新型三段式滚桶脱粒装置，离心风机+双筛箱+回送盘清选形式，配备两套割台，需85万元；共需190万元。项目建成后，资产归村集体所有，入股合作社收取分红，壮大村集体经济。</t>
  </si>
  <si>
    <t>台</t>
  </si>
  <si>
    <t>农业农村局</t>
  </si>
  <si>
    <t>卡米力·吐尔迪</t>
  </si>
  <si>
    <t>项目建成后，资产入股合作社收取分红，收益不低于项目总投资的6%，进一步壮大村集体经济。优先为本乡的农业产业提供服务，进一步提质增收，巩固拓展脱贫攻坚成果提升，有效促进村级经济快速增收。</t>
  </si>
  <si>
    <t>通过购买农机入股合作社收取分红，扶持壮大村集体经济。优先为本乡的农业产业提供服务，进一步提质增收，巩固拓展脱贫攻坚成果提升，有效促进村级经济快速增收。同10户脱贫户签订协议，优先雇佣入股的机械，激发农户种植积极性，同时提升家庭收入。项目建成后，资产归属阿勒玛铁热木村村委会所有。</t>
  </si>
  <si>
    <t>且党农领字〔2023〕11号</t>
  </si>
  <si>
    <t>中央提前下达</t>
  </si>
  <si>
    <t>计划项目库</t>
  </si>
  <si>
    <t>QM058</t>
  </si>
  <si>
    <t>且末县阿羌镇吐拉村壮大村集体经济</t>
  </si>
  <si>
    <t>养殖业基地</t>
  </si>
  <si>
    <t>阿羌镇吐拉村</t>
  </si>
  <si>
    <t>为壮大集体经济，购买生产母羊（藏羊，2-4岁龄，体重≥25kg）1000只，每只补助1500元，共计需要资金150万元。</t>
  </si>
  <si>
    <t>只</t>
  </si>
  <si>
    <t>畜牧兽医局</t>
  </si>
  <si>
    <t>麦麦提·喀斯木、宋忠喜</t>
  </si>
  <si>
    <t>该项目实施后，资产归属吐拉村所有，通过村集体经济形势托养给养殖大户或入股合作社，按照综合收益不低于项目总投资的6%的收益向村集体进行分红，不断壮大村集体经济，且每年根据实际情况，对收益使用分配进行动态调整管理，带动本村监测户有效抵御返贫致贫风险，促进我镇畜牧业产业发展，增强辖区群众养殖信心，带动周边群众通过畜牧养殖业增收致富，促进巩固拓展脱贫攻坚成果同乡村振兴有效衔接。</t>
  </si>
  <si>
    <t>收益用于产业持续发展和根据村民代表意见用于村集体基础设施建设,困难家庭帮扶。项目建成后资产归吐拉村所有，有效带动监测户1户及周边其他农户。</t>
  </si>
  <si>
    <t>少数民族发展资金</t>
  </si>
  <si>
    <t>QM070</t>
  </si>
  <si>
    <t>且末县农副食品加工厂建设项目</t>
  </si>
  <si>
    <t>加工流通项目</t>
  </si>
  <si>
    <t>产地初加工和精深加工</t>
  </si>
  <si>
    <t>且末县塔提让镇</t>
  </si>
  <si>
    <t>为进一步完善产业链，建设农副食品加工厂房一座2000平方米，钢架结构，包含加工车间及产品研发等基础附属设施，平方米/3100元，合计620万元，购置深加工设备一套60万元，前期费6.09万元，累计投资资金686.09万元。项目建成后资产归属塔提让镇巴什塔提让村所有。</t>
  </si>
  <si>
    <t>座</t>
  </si>
  <si>
    <t>农业农村局、住建局</t>
  </si>
  <si>
    <t>鬲铭玉</t>
  </si>
  <si>
    <t>项目建成后资产归属塔提让镇巴什塔提让村所有，有效带动20人稳定就业，同时促进村集体实现收益不低于项目总投资5%。</t>
  </si>
  <si>
    <t>项目建成后建成2000平米农副食品加工厂房一座同时配套加工设备一套，通过租赁运营的方式每年村集体收益不低于项目总投资的5%，同时积极带动农户务工增收，综合收益不低于项目总投资6%。</t>
  </si>
  <si>
    <t>QM065</t>
  </si>
  <si>
    <t>且末县塔提让镇小微产业园建设项目</t>
  </si>
  <si>
    <t>塔提让镇巴什塔提让村</t>
  </si>
  <si>
    <t>1、利用巴什塔提村老村委会，建设有清洗、倾轧、剥皮、劈瓣流水线设备1条17.5万元，建设冻干设备1套65万元。合计82.5万元。2、建设稻米去壳、清理、分拣、抛光、分装、真空包装等流水线设备1条17.5万元。以上需资金100万元，购买以上产品设备后结余资金全部购买产品分级货架和货筐若干，项目建成后资产归属塔提让镇巴什塔提让村。</t>
  </si>
  <si>
    <t>条</t>
  </si>
  <si>
    <t>农业农村局、商工局</t>
  </si>
  <si>
    <t>阿不力米提·阿不来提</t>
  </si>
  <si>
    <t>由村委会牵头通过托管合作社或者大户的方式进行管理，每年按照不低于项目价值6%的比例向村委会分红，分红收益上交村集体，用于本村巩固拓展脱贫攻坚成果提升和防止返贫帮扶资金或用于村级公共基础设施建设。</t>
  </si>
  <si>
    <t>该项目实施后，以每年不低于项目总投资的6%收益，收益资金80%用于壮大村集体经济，20%用于本村巩固拓展脱贫攻坚成果提升和防止返贫帮扶资金或用于村级公共基础设施建设，项目受益脱贫户及监测户50户。</t>
  </si>
  <si>
    <t>QM101</t>
  </si>
  <si>
    <t>且末县英吾斯塘乡2024年“小田变大田”土地平整项目</t>
  </si>
  <si>
    <t>英吾斯塘乡吐排吾斯塘村、英吾斯塘村</t>
  </si>
  <si>
    <t>吐排吾斯塘村595亩、英吾斯塘村200亩土地平整，共计795亩。每亩1400元（沉沙池、泵房、水泵、泵前过滤器、泵后过滤器、管道、抽水桩、阀门），需要111.3万元。引水渠UD80型1.8公里，每公里36.6万元，需要65.88万元。电力设施0.5公里，每公里10万元，需要5万元。排减渠3公里，每公里5万元，需要15万元，90千伏变压器2个，每个9万元，需要18万元。总计215.18万元。项目前期费用需要资金2.12万元。项目共计资金217.3万元。</t>
  </si>
  <si>
    <t>亩</t>
  </si>
  <si>
    <t>库尔班江·麦米提敏</t>
  </si>
  <si>
    <t>通过该项目建设，农民进行大田管理，逐步解决农村土地细碎化问题，推进高标准农田建设，田成方、渠成网。便于农业大型机械化耕作，以及农村劳动力转移，提高粮食产量，促进农民增收。能有效带动210户农民发展产业收入，其中脱贫户29户。运营方式：由项目所在村股份经济合作社负责运营。</t>
  </si>
  <si>
    <t>该项目能有效带动210户农民发展产业收入，其中脱贫户29户。</t>
  </si>
  <si>
    <t>QM066</t>
  </si>
  <si>
    <t>且末县塔提让镇农田基础设施建设项目</t>
  </si>
  <si>
    <t>塔提让镇台吐阔勒村</t>
  </si>
  <si>
    <t>1.建设0.8公里1/2UD120+60型防渗渠，每公里53万元，需42.4万元；建设1公里1/2UD80型防渗渠，每公里40万元，需40万元； 2.平整土地750亩种（包括地周边的毛渠，小块变大块），每亩补贴1500元，需112.5万元(不足部分农户自筹),建设机耕道4公里60万元；前期费用2.6万元，累计投资资金257.5万元。</t>
  </si>
  <si>
    <t>农业农村局、水利局</t>
  </si>
  <si>
    <t>通过项目建设，有效为30户包括20户脱贫户、三类户及周边其他农户完善基本农田公共基础设施，灌溉辐射面积约2750亩，节约种植成本，有效促进巩固拓展脱贫攻坚成果同乡村振兴衔接，项目建成后资产归渠道所在村集体所有。</t>
  </si>
  <si>
    <t>通过完善项目区农田基础设施条件，改善提质增效高效节水灌溉面积2750亩，提高粮食和其他农作物综合生产能力。可有效带动30户包括20户脱贫户、三类户及周边其他农户发展种殖业实现增收。</t>
  </si>
  <si>
    <t>QM140</t>
  </si>
  <si>
    <t>巴格艾日克乡小田变大田项目</t>
  </si>
  <si>
    <t>巴格艾日克乡其盖喀什村</t>
  </si>
  <si>
    <t>其盖喀什村土地平整1000亩，每亩平整费1500元，预算资金150万元；配套中型挖掘机1台50万元，用于清淤排碱渠1公里3万元，新挖排碱渠0.5公里5万元；项目总投资208万元，项目前期预算费2.08万元。共需要210.08万元。</t>
  </si>
  <si>
    <t>交通运输局</t>
  </si>
  <si>
    <t>麦尔丹·斯迪克</t>
  </si>
  <si>
    <t>通过该项目建设，农民进行大田管理，逐步解决农村土地细碎化问题，推进高标准农田建设，田成方、渠成网。便于农业大型机械化耕作，以及农村劳动力转移，提高作物产量，促进农民增收。能有效实现村集体经济增收，受益脱贫户40户。</t>
  </si>
  <si>
    <t>该项目能有效带动村集体经济增收，受益脱贫户40户。</t>
  </si>
  <si>
    <t>QM041</t>
  </si>
  <si>
    <t>琼库勒乡农田改造项目</t>
  </si>
  <si>
    <t>琼库勒乡墩买里村、琼库勒村、克亚克勒克村、欧土拉艾日克村</t>
  </si>
  <si>
    <t>1、计划对开发区（核实）1980亩土地进行改造、配套磅房、变压器、启动柜、管道、土工布、电力等设施，每亩改造费用1000元，需要资金198万元；2、项目前期费用1.9万元；项目总投资199.9万元。</t>
  </si>
  <si>
    <t>交通运输局、财政局、自然资源局</t>
  </si>
  <si>
    <t>伊明江·艾麦提</t>
  </si>
  <si>
    <t>通过该项目建设，农民进行大田管理，逐步解决农村土地细碎化问题，推进高标准农田建设，田成方、渠成网。便于农业大型机械化耕作，以及农村劳动力转移，提高粮食产量，促进农民增收。能有效带动30户农民发展产业收入，其中脱贫户20户、三类户。运营方式：由项目所在村股份经济合作社负责运营。</t>
  </si>
  <si>
    <t>项目建成后资产按照属地原则分配，归各村集体所有，琼库勒乡墩买里村、琼库勒村、克亚克勒克村、欧土拉艾日克村。可该项目能有效带动30户农民发展产业收入，脱贫户20户、三类户。促进巩固拓展脱贫攻坚成果同乡村振兴有效衔接。</t>
  </si>
  <si>
    <t>QM121</t>
  </si>
  <si>
    <t>且末县托格拉克勒克乡兰干村温室大棚建设项目</t>
  </si>
  <si>
    <t>托格拉克勒克乡兰干村</t>
  </si>
  <si>
    <t>1、建设4座可移动全钢构刀刮布保温膜结构日光温室约4200平方米（配套棚内供水），需要资金168万；2、配套温室大棚区域砂石道路300米，每米200元、配备安全防护围栏500米，每米20元、附属安全出行装置20盏，每盏3900元，以上配套设施需要资金14.8万元；项目前期费用1.8万元，项目共需要资金184.6万元。项目建成资产归属托格拉克勒克乡兰干村所有。</t>
  </si>
  <si>
    <t>黄东辉</t>
  </si>
  <si>
    <t>项目建成后资产归属兰干村集体所有。由兰干村股份经济合作社负责后期运营，并组织当地务工人员参加蔬菜种植技能培训，带动转移就业人数不低10人,项目综合收益不低于项目总投资的6%，运营所得用于村级产业发展、公共基础设施建设、公益性岗位开发及防返贫致贫风险抵御资金。</t>
  </si>
  <si>
    <t>项目实施后，按照村委会+企业的方式进行运转，计划将本村劳动力纳入大棚基地种植、管理，10人劳动力务工、租赁温室等方式发挥本村群众主人翁作用，采用本村劳动力培训、务工就业增加群众收入，起到乡村振兴示范引领作用。</t>
  </si>
  <si>
    <t>QM123</t>
  </si>
  <si>
    <t>且末县奥依亚依拉克镇壮大村集体经济牲畜养殖(奶牛）项目</t>
  </si>
  <si>
    <t>奥依亚依拉克镇苏塘村、布古纳村、色日克阔勒村、阿尔帕村、奥依亚依拉克村</t>
  </si>
  <si>
    <t>为持续发展壮大村集体经济产业发展，奥依亚依拉克镇苏塘村、布古纳村、色日克阔勒村、阿尔帕村、奥依亚依拉克村购买奶牛（黑白花，2—3岁龄，体重≥250公斤，产奶量不低于30公斤）73头，每头奶牛补助3.5万元，合计投资资金255.5万元。项目建成后资产归属奥依亚依拉克镇苏塘村15头、布古纳村15头、色日克阔勒村13头、阿尔帕村15头、奥依亚依拉克村15头，由村委会牵头通过托管合作社方式进行管理，按照不低于托管奶牛资金总额的6%纳入防返贫救助基金，对因病、因学、因事故等突发原因造成生活困难的农牧民进行救助。</t>
  </si>
  <si>
    <t>头</t>
  </si>
  <si>
    <t>畜牧兽医局、财政局</t>
  </si>
  <si>
    <t>迈尔丹江·吐伊洪、艾则孜江·麦麦提</t>
  </si>
  <si>
    <t>项目建成后，资产归项目实施村集体所有，由村委会牵头通过托管至畜牧养殖合作社方式进行管理。按照综合收益不低于项目总资产的6%向村集体分红，不断壮大村集体经济，收益根据村民代表大会决议，可以用于防返贫救助资金和村级产业基础设施建设。通过项目的实施进一步扩大我镇发展畜牧业的生产资源优势，大幅提高群众养殖积极性，同时可带动带动23户群众就业增加收入等。</t>
  </si>
  <si>
    <t>项目建成后资产归奥依亚依拉克镇苏塘村、布古纳村、色日克阔勒村、阿尔帕村、奥依亚依拉克村所有，收益分红的20%用于提取公积金，剩余资金根据村民代表意见用于村集体基础设施建设、困难家庭帮扶、群众分红、带动23户群众就业增加收入等。</t>
  </si>
  <si>
    <t>QM144</t>
  </si>
  <si>
    <t>且末县阿热勒镇种鸽产业园建设</t>
  </si>
  <si>
    <t>阿热勒镇亚喀吾斯塘村</t>
  </si>
  <si>
    <t>1、新建：孵化室100平方米，砖混结构，每平方2100元，小计21万；2.购买白卡种鸽1500对，每个单价280元，合计投资42万元；3.产品加工车间200平方米砖混结构，每平方2100元，小计42万元。4.新建鸽舍1000平，砖混结构，每平方2100元，小计210万元。购置：1.孵化机2台（每台孵化5376枚）台6500元，小计1.3万元；2.购置微型货车1辆、电动三轮车2辆、手推车3辆，小计10万元；3.鸽用周转箱100个（75*55*33），每个90元，小计0.9万元；4.颗粒饲料机2台，小计8万元；5.玉米筛选机1台，小计1.0万元。6.购买全自动鸽笼220组，每组200元，小计4.4万元；7.、清粪机4台，每台0.625万元，清粪带720米，每米16.5元，小计计3.68万元。前期费用3.5万元，以上总计：347.78万元。</t>
  </si>
  <si>
    <t>米日古丽·麦麦提</t>
  </si>
  <si>
    <t>项目建成后资产归属阿热勒镇亚喀吾斯塘村所有，通过村集体自营方式，进一步扩大种鸽养殖基地规模，增加连农带农能力，“基地+农户”的发展模式，促进全镇脱贫户、三类户发展鸽产业，并且各流程均能吸纳带动5户脱贫户就业。</t>
  </si>
  <si>
    <t>项目建成后资产归村集体所有，基地通过村集体自营方式，每年综合收益不低于项目总投资6%，同时带动40户脱贫户及监测户发展鸽产业，为5户脱贫户或监测户提供就业岗位。</t>
  </si>
  <si>
    <t>QM149</t>
  </si>
  <si>
    <t>且末县库拉木勒克乡阿克亚村牲畜养殖壮大村集体经济建设项目</t>
  </si>
  <si>
    <t>库拉木勒克乡阿克亚村</t>
  </si>
  <si>
    <t>购买生产母羊（欧拉羊，2-4岁，体重≥45公斤）1000只，每只2500元，共需250万元产权归阿克亚村集体所有,根据牧民发展需求及扩畜繁育计划，通过托养方式给脱贫户，增加脱贫户生产资料，巩固脱贫成果，产权归村集体所有，项目建成后由村委会牵头通过托管合作社或者大户的方式进行管理，每年分红村集体不低于15万元，壮大村集体经济，用于本村巩固脱贫攻坚成果提升和防止返贫帮扶资金或用于村级公共基础设施建设。</t>
  </si>
  <si>
    <t>发改委、财政局</t>
  </si>
  <si>
    <t>亚森·库尔班</t>
  </si>
  <si>
    <t>项目建成后由村委会牵头通过托管合作社或者大户的方式进行管理，每年分红村集体不低于15万元，分红收益上缴村集体，用于本村巩固拓展脱贫攻坚成果提升和防止返贫帮扶资金或用于村级公共基础设施建设。</t>
  </si>
  <si>
    <t>本品种欧拉羊抗病能力能力强，粗饲料，产羔率95%，羔羊成活率90%，，除掉自然死亡，每年能产羔900只。扩大养殖规模。托养给养殖大户或合作社，带动牧民就业，增加牧民收入，有效促进牲畜滚动发展，不断壮大村集体经济，带动40户脱贫户、三类户有效抵御返贫致贫风险，促进巩固拓展脱贫攻坚成果同乡村振兴有效衔接。资产归属阿克亚村村委会所有。</t>
  </si>
  <si>
    <t>QM150</t>
  </si>
  <si>
    <t>且末县库拉木勒克乡江尕勒萨依村牲畜养殖壮大村集体经济建设项目</t>
  </si>
  <si>
    <t>库拉木勒克乡江尕勒萨依村</t>
  </si>
  <si>
    <t>购买生产母羊（欧拉羊，2-4岁，体重≥45公斤）833只，每只2500元，共需208.25万元产权归江尕勒萨依村集体所有,根据牧民发展需求及扩畜繁育计划，通过托养方式给脱贫户，增加脱贫户生产资料，巩固脱贫成果，产权归村集体所有，项目建成后由村委会牵头通过托管合作社或者大户的方式进行管理，每年分红村集体不低于15万元，壮大村集体经济，用于本村巩固脱贫攻坚成果提升和防止返贫帮扶资金或用于村级公共基础设施建设。</t>
  </si>
  <si>
    <t>有效促进牲畜滚动发展，不断壮大村集体经济，带动40户脱贫户、三类户有效抵御返贫致贫风险，促进巩固拓展脱贫攻坚成果同乡村振兴有效衔接。资产归属江尕勒萨依村村委会所有。</t>
  </si>
  <si>
    <t>QM153</t>
  </si>
  <si>
    <t>且末县2024年且末县南部山区草场人工增水生态修复项目</t>
  </si>
  <si>
    <t>产业服务支撑项目</t>
  </si>
  <si>
    <t>农业社会化服务</t>
  </si>
  <si>
    <t>阿羌镇昆其布拉克牧村、吐拉村</t>
  </si>
  <si>
    <t>1、在且末县南部山区前山草场布设8个北斗通讯的人工增水智能烟炉，每个烟炉12.5万元、每个烟炉建设及安装调试费用2万元，合计116万元。 2、购买智能作业烟条800根，每根650元，合计52万元。3、购买一架增水无人机165万元。4、购买无人机作业烟条600根，每根650元，合计39万元。5、项目前期费用（设计、监理）费用3.6万元。</t>
  </si>
  <si>
    <t>农业农村局、气象局</t>
  </si>
  <si>
    <t>甄建民</t>
  </si>
  <si>
    <t>项目建成后，8个增水智能烟炉可覆盖12万亩草场，配合无人机增水可对近几年退化的草场进行有效修复，提高草场载畜能力，帮助牧民增收，促进巩固拓展脱贫攻坚成果同乡村振兴有效衔接。</t>
  </si>
  <si>
    <t>通过项目实施，促进山区3999户脱贫户及监测户农牧群众受益，昆其布拉克牧场和吐拉牧场两个国营牧场的牧民受益显著。资产归属县农业农村局所有，由气象部门管理运营。</t>
  </si>
  <si>
    <t>QM170</t>
  </si>
  <si>
    <t>且末县扶贫小额信贷贴息项目</t>
  </si>
  <si>
    <t>金融保险配套项目</t>
  </si>
  <si>
    <t>小额贷款贴息</t>
  </si>
  <si>
    <t>且末县托格拉克勒克乡、阿克提坎墩乡、阿羌镇、奥依亚依拉克镇、库拉木勒克乡、塔提让镇、琼库勒乡、阔什萨特玛乡、英吾斯塘乡、巴格艾日克乡、阿热勒镇</t>
  </si>
  <si>
    <t>计划为脱贫户小额扶贫贴息贷款进行补助，结合2021年扶贫小额信贷贴息贷款补助情况给2022年3个季度扶贫小额贴息贷款补助资金共计180万元,缺口资金由县级套资金解决。</t>
  </si>
  <si>
    <t>季度</t>
  </si>
  <si>
    <t>鲁慧聪</t>
  </si>
  <si>
    <t>为巩固拓展拓展脱贫攻坚成果同乡村振兴衔接，有效提升（参照2021年小额信贷贴息规模）1600户脱贫户及三类户内生动力，通过小额信贷贴息的方式发展产业，参照2021年扶贫小额信贷工作落实情况，对2022年个季度小额信贷贴息贷款补助资金共计190.072万元。通过小额信贷贴息的方式，预计扶持1600户脱贫户发展产业，解决脱贫户资金资金基础薄弱的问题</t>
  </si>
  <si>
    <t>QM180</t>
  </si>
  <si>
    <t>且末县托格拉克勒克乡加瓦艾日克村2024年壮大村集体经济畜牧养殖项目</t>
  </si>
  <si>
    <t>托格拉克勒克乡加瓦艾日克村</t>
  </si>
  <si>
    <t>购买2-4岁（麦盖提羊）生产母羊280只用于壮大村集体经济，每只2500元，需要70万元。产权归村集体所有。托养合作社或养殖大户，收益用于壮大村集体经济。</t>
  </si>
  <si>
    <t>黄晓霞</t>
  </si>
  <si>
    <t>利用本乡养殖小区畜牧养殖的优势资源，将羊托养畜牧养殖大户或合作社进行集中饲养，分红用于壮大村集体经济，收益不少于托养畜牧总资产价值的6%，收益不低于4.2万元，用于壮大村集体经济或村内公益事业。</t>
  </si>
  <si>
    <t>通过项目实施，推动粮草循环发展，助推农区畜牧业逐步发展。壮大村集体经济收益。</t>
  </si>
  <si>
    <t>QM181</t>
  </si>
  <si>
    <t>且末县托格拉克勒克乡阿日希村2024年壮大村集体经济畜牧养殖项目</t>
  </si>
  <si>
    <t>托格拉克勒克乡阿日希村</t>
  </si>
  <si>
    <t>托合提罕·如孜</t>
  </si>
  <si>
    <t>QM182</t>
  </si>
  <si>
    <t>且末县库拉木勒克乡阿克亚村2024年壮大村集体经济畜牧养殖项目</t>
  </si>
  <si>
    <t>购买70万元生产母羊，欧拉羊，2-4岁，体重≥45公斤，每只2500元，共计280只，入股到村党组织领办的昆石合作社，年收益不低于4.2万元。</t>
  </si>
  <si>
    <t>托合提·苏皮</t>
  </si>
  <si>
    <t>收益的50%用于村级事务，50%继续入股合作社，滚动收益。</t>
  </si>
  <si>
    <t>QM183</t>
  </si>
  <si>
    <t>且末县塔提让镇巴什塔提让村2024年壮大村集体经济畜牧养殖项目</t>
  </si>
  <si>
    <t>一是购买250只2-4岁的绒山羊生产母羊，每只2000元，需要资金50万元；二是用20万元购买种子、化肥、地膜等农资入股村党组织领办的甜瓜合作社，发展特色甜瓜产业。以上资产和资金归村集体所有，资产收益每年按照不低于资产原值的10%收益。</t>
  </si>
  <si>
    <t>农业农村局畜牧兽医局</t>
  </si>
  <si>
    <t>古力先·艾萨</t>
  </si>
  <si>
    <t>通过项目实施不断壮大村集体经济，每年实现综合收益不低于项目总投资的6%</t>
  </si>
  <si>
    <t>QM184</t>
  </si>
  <si>
    <t>且末县阿克提坎墩乡托格拉克艾格勒村2024年壮大村集体经济建设项目</t>
  </si>
  <si>
    <t>阿克提坎墩乡托格拉克艾格勒村</t>
  </si>
  <si>
    <t>计划70万元用于采购榨油厂设备及购买生产原料，通过自营或合作经营，每年按照不低于总投资6%的收益进行分红，用于壮大村集体经济收入。</t>
  </si>
  <si>
    <t>套</t>
  </si>
  <si>
    <t xml:space="preserve">   二、就业项目</t>
  </si>
  <si>
    <t>QM164</t>
  </si>
  <si>
    <t>且末县2024年跨省务工一次性补助项目</t>
  </si>
  <si>
    <t>就业项目</t>
  </si>
  <si>
    <t>务工补助</t>
  </si>
  <si>
    <t>交通费补助</t>
  </si>
  <si>
    <t>且末县</t>
  </si>
  <si>
    <t>为持续巩固拓展脱贫攻坚成果，通过劳务输出稳定就业方式有效推进乡村振兴，计划对47名到其他省市区务工人员，务工时间超过3个月以上的，每人按照1000元的标准给予一次性交通补助，需资金4.7万元。</t>
  </si>
  <si>
    <t>人</t>
  </si>
  <si>
    <t>人社局</t>
  </si>
  <si>
    <t>艾尔肯·莫敏</t>
  </si>
  <si>
    <t>通过项目实施，促进47户脱贫劳动力或监测户外出务工就业增收，户均实现增收1万元。</t>
  </si>
  <si>
    <t xml:space="preserve">   三、乡村建设行动</t>
  </si>
  <si>
    <t>QM045</t>
  </si>
  <si>
    <t>且末县阿羌镇阿羌村防渗渠建设项目</t>
  </si>
  <si>
    <t>乡村建设行动</t>
  </si>
  <si>
    <t>农村基础设施（含产业配套基础设施）</t>
  </si>
  <si>
    <t>农村供水保障（饮水安全）工程建设</t>
  </si>
  <si>
    <t>阿羌镇阿羌村</t>
  </si>
  <si>
    <t>1、在阿羌镇新建防渗渠700米（UD100)及附属设施，穿路一处，共需要资金43万元。新建防渗渠500米（UD60)）需要资金17.5万元.3、新挖排碱渠3公里，每公里7万元；排碱渠清淤2公里，每公里4.5万元，需要30万。前期费用0.95万元，共需要资金91.45万元。</t>
  </si>
  <si>
    <t>公里</t>
  </si>
  <si>
    <t>水利局、财政局、自然资源局</t>
  </si>
  <si>
    <t>麦麦提·喀斯木</t>
  </si>
  <si>
    <t>该项目建成后，一是使项目区域水资源利用率大幅提高，通过防渗渠灌溉，将节约水资源，提高水资源利用率，使项目区域内农牧业用水保证率进一步提高，促进绿洲内部生态建设的协调发展；二是改善项目区水利基础设施建设，改变原有供水状况，促进经济社会发展，以区位优势为纽带，将农村经济、招商引资、乡村振兴建设三大战略一起抓，整个项目可极大提高资源的利用率，提高资源转化效率；三是可增加水资源利用率，同时降低渗漏水量和灌溉定额，适当控制地下水位下降，对减轻土壤盐渍化十分有利，所节约的水量为项目区域内部生态系统的维护和生态环境质量的提高起到积极作用。</t>
  </si>
  <si>
    <t>资产归属阿羌村委会所有，该项目建成后，完善农田水利基础配套设施，提高水资源利用率，切实达到节水、增效的目的，对改善生态环境有良好作用。</t>
  </si>
  <si>
    <t>QM049</t>
  </si>
  <si>
    <t>且末县阿羌镇阿羌村污水处理项目</t>
  </si>
  <si>
    <t>人居环境整治</t>
  </si>
  <si>
    <t>农村污水治理</t>
  </si>
  <si>
    <t>新建污水处理站1座，每座150方，需要资金150万元。对镇政府西侧原有污水蓄水池（30方）改扩建为100方，新建管道100米，需要资金50万元。对阿羌镇污水管网进行疏通清淤，共20000米，每米40元，需要资金80万。对倒灌管道及损毁管道进行更换，共2000米（包含破除院内水泥地坪及恢复），每米500元，需要资金100万。项目前期管理费3.8万元，共需要资金383.8万元。</t>
  </si>
  <si>
    <t>环保局、住建局、</t>
  </si>
  <si>
    <t>项目建成后促进阿羌村群众完善污水处理设施，提升人居环境整治，为实现乡村振兴重点示范村创建奠定工作基础，以点带面为后期乡村振兴示范乡镇建设夯实工作基础</t>
  </si>
  <si>
    <t>项目建成后资产归阿羌村所有，该项目建成后对我镇人居环境得到较大提升，污水能够集中处理，减少群众污水处理费用。对建设美丽乡村打下基础。</t>
  </si>
  <si>
    <t>QM060</t>
  </si>
  <si>
    <t>且末县阿羌镇2024年乡村道路财政以工代赈项目</t>
  </si>
  <si>
    <t>农村道路建设</t>
  </si>
  <si>
    <t>阿羌镇阿羌村、萨尔干吉村、依山干村、喀特勒什村</t>
  </si>
  <si>
    <t>新建乡村道路6300米（宽1.2米），铺设路沿石7600米。</t>
  </si>
  <si>
    <t>一方面提供就业岗位，增加居民收入来源。另一方面既能改善农村交通状况，提升农村基础设施水平，保障居民安全出行；又能改善农村居民生活居住环境，提升居民生活品质和居住舒适度，改善农村环境美观，营造良好生态环境，提高居民对环境满意度。</t>
  </si>
  <si>
    <t>项目实施后有效提升阿羌村村容村貌，方便群众出行，提升群众素养，改善村容村貌，可有效带动当地群众增收致富，预计带动零时就业60人，劳务报酬不低于57.7万元。</t>
  </si>
  <si>
    <t>以工代赈资金项目</t>
  </si>
  <si>
    <t>QM099</t>
  </si>
  <si>
    <t>且末县英吾斯塘乡2024年中央财政以工代赈项目</t>
  </si>
  <si>
    <t>英吾斯塘乡阿瓦提村、科台买艾日克村、吐排吾斯塘村、铁热格勒克库勒村</t>
  </si>
  <si>
    <t>在阿瓦提村、科台买艾日克村、吐排吾斯塘村和铁热格勒克库勒村新修防渗渠共计13.3公里及配套附属设施。其中：UD40型5公里、UD60型3.1公里、UD80型3.7公里、UD100型1.5公里。</t>
  </si>
  <si>
    <t>通过该项目建设，有效为58户脱贫户、三类户及周边其他农户完善基本农田公共基础设施建设，能有效减少渗漏损失、节省灌溉用水量，有效利用水资源，确保农作物增产，村民增收，预计受益农田灌溉面积13216亩；有效促进巩固拓展脱贫攻坚成果同乡村振兴衔接。 资产归所属村委会所有。运营方式：由项目所在村股份经济合作社负责运营。</t>
  </si>
  <si>
    <t>通过项目实施资产归属，有效带动58户脱贫户受益。</t>
  </si>
  <si>
    <t>QM142</t>
  </si>
  <si>
    <t>巴格艾日克乡阿其玛艾日克村污水处理基础设施建设</t>
  </si>
  <si>
    <t>巴格艾日克乡阿其玛艾日克村</t>
  </si>
  <si>
    <t>建设排水管网及设施建设，新建排水管网5.357KM，预算资金187.5万；穿越Z592专线预算资金8万元；排水接阿其玛村污水处理站，合计预算资金195.5万元。解决阿其玛艾日克村160户居民排水问题。项目前期管理费用1.95万元，累计投资资金197.45万元。</t>
  </si>
  <si>
    <t>环保局、住建局、财政局</t>
  </si>
  <si>
    <t>产权归村集体所有，该项目完成后，人居环境改善，有利于保护环境、土壤不受污染，提升农户生活居住幸福感。后期维护运行由村委会负责。</t>
  </si>
  <si>
    <t>该项目完成后，人居环境改善，有利于保护环境、土壤不受污染。提升160户农户生活居住幸福感。</t>
  </si>
  <si>
    <t>QM172</t>
  </si>
  <si>
    <t>且末县托格拉克勒克乡托格拉克勒克村2024年中央财政以工代赈项目</t>
  </si>
  <si>
    <t>托格拉克勒克乡托格拉克勒克村</t>
  </si>
  <si>
    <t>修建1/2UD60型防渗渠4公里，包括涵管、闸门等附属设施；铺设1公里路沿石；铺设0.4公里柏油路，路面宽度5米；安装河道防护栏0.5公里。</t>
  </si>
  <si>
    <t>发改委</t>
  </si>
  <si>
    <t>张红军</t>
  </si>
  <si>
    <t>通过建设灌溉水渠，满足农户种植、养殖用水需求，进一步促进经济发展通过对土地合理化规划，便于创造较好的经济效益和社会效益，有效衔接乡村振兴。覆盖周边农田2500亩，为扩大种植规模，资产归村集体所有。项目建成后资产归属村集体所有。</t>
  </si>
  <si>
    <t>完善群众农业种植、道路交通、生产生活环境条件，促进群众出行、生活便利，提升整村环境面貌，有效带动10户脱贫户和周边100余户一般农户大力发展红枣、小麦等种植产业，提高全村出行群众道路安全保障，群众获得感、满意率提升。有效促进巩固拓展脱贫攻坚成果同乡村振兴衔接。</t>
  </si>
  <si>
    <t>QM176</t>
  </si>
  <si>
    <t>且末县阿克提坎墩乡阿克提坎墩村2024年中央财政以工代赈项目</t>
  </si>
  <si>
    <t>阿克提坎墩阿克提坎墩村</t>
  </si>
  <si>
    <t>修建1/2UD120的斗渠4.5公里，包括配套涵管、闸门、过水桥等附属设施。</t>
  </si>
  <si>
    <t>项目实施后，资产归属阿克提坎墩村所有，带动30户脱贫户及周边农户覆盖8000亩耕地地，通过以工代赈方式，劳务报酬不低于25%（56万元）。</t>
  </si>
  <si>
    <t>项目实施后，可以有效促进阿克提坎墩村30户脱贫户及周边农户完善基础农田水利设施，建成斗渠4.5公里。</t>
  </si>
  <si>
    <t xml:space="preserve">   四、巩固三保障成果</t>
  </si>
  <si>
    <t>QM166</t>
  </si>
  <si>
    <t>且末县雨露计划+项目</t>
  </si>
  <si>
    <t>巩固三保障成果</t>
  </si>
  <si>
    <t>教育</t>
  </si>
  <si>
    <t>享受“雨露计划+”职业教育补助</t>
  </si>
  <si>
    <t>1.计划为2023-2024年秋季学期（接受中、高等职业教育（含普通中专、成人中专、职业高中、技工学校一、二年级）的255名学生发放雨露计划资助金，每生每学期1500元，小计38.25万元。2.计划为2024学年春季学期（接受中、高等职业教育（含普通中专、成人中专、职业高中、技工学校一、二年级）的255名学生发放雨露计划资助金38.25万元，每生每学期1500元。共计投资衔接资金76.5万元。</t>
  </si>
  <si>
    <t>教育和科学技术局</t>
  </si>
  <si>
    <t>李秀君</t>
  </si>
  <si>
    <t>通过项目实施帮助270名农村脱贫户、监测户学生接受中职、高职教育技术培训，降低家庭教育支出3000元/学生。</t>
  </si>
  <si>
    <t>通过项目实施帮助272名符合雨露计划政策的农村脱贫户、监测户学生接受中职、高职教育技术培训，促进实现就业，巩固拓展脱贫攻坚成果和推进乡村振兴。</t>
  </si>
  <si>
    <t xml:space="preserve">   六、其他</t>
  </si>
  <si>
    <t>QM169</t>
  </si>
  <si>
    <t>且末县边销茶项目</t>
  </si>
  <si>
    <t>其他</t>
  </si>
  <si>
    <t>困难群众饮用低氟茶</t>
  </si>
  <si>
    <t>计划投资5.5万元，为且末县阿热勒镇、良种场2个镇（场）800户群众（其中阿热勒镇500户、良种场300户），采购880砖茶（湘益茯砖茶或叶尔羌砖茶，净重量：1.5KG），每块62.5元，需资金5.5万元，户均发放1块，需要800块。剩余80块砖茶分配至阿热勒镇、良种场2个镇（场）其中，阿热勒镇50块、良种场30块，主要用于村委会组织村民活动学习时饮用。低氟边销茶的推广，可促进各族群众提升健康饮茶习惯，降低困难群众因饮用劣质茶而引起的疾病致病率。</t>
  </si>
  <si>
    <t>块</t>
  </si>
  <si>
    <t>县委统战部</t>
  </si>
  <si>
    <t>刘浩</t>
  </si>
  <si>
    <t>通过实施边销茶的项目，进一步扩大饮用边销茶的宣传范围，逐步引导群众树立健康的消费观念，逐渐改变群众长期饮用普通砖茶的习惯，营造“健康饮茶”的氛围。边销茶是转变农牧民群众健康饮茶观念的务实行动，不仅让广大农牧民感受到党和国家的温暖，而且通过扩大饮用边销茶宣传，更能促进各民族交往交流交融，进一步铸牢中华民族共同体意识。</t>
  </si>
  <si>
    <t>通过购买边销茶叶分送入户，引导各族群众培养和健康饮茶消费理念，逐步确保各族群众能够喝上健康茶。使健康茶供应增加，流通销售网点不断增多，持续净化市场健康饮茶环境。</t>
  </si>
  <si>
    <t>巴州且末县2024年度巩固拓展脱贫攻坚成果和乡村振兴项目计划库</t>
  </si>
  <si>
    <r>
      <rPr>
        <sz val="12.5"/>
        <color theme="1"/>
        <rFont val="黑体"/>
        <charset val="134"/>
      </rPr>
      <t>为苏尕克布拉克村采购农机，内容有：1、75型挖掘机1台，作业质量≥7500KG，铲斗容量m</t>
    </r>
    <r>
      <rPr>
        <sz val="12.5"/>
        <color theme="1"/>
        <rFont val="宋体"/>
        <charset val="134"/>
      </rPr>
      <t>³</t>
    </r>
    <r>
      <rPr>
        <sz val="12.5"/>
        <color theme="1"/>
        <rFont val="黑体"/>
        <charset val="134"/>
      </rPr>
      <t>≥0.3，行走方式：履带式，功率≥kW/rpm36.8/2200，国四排放标准，带破碎锤1套，需25万元；2、50装载机1台，发动机功率162KW，整机质量17000KG，额定核载5000KG，先导操作系统，基础卸载高度大于等于3510mm）空调驾驶室，需40万元；3、青贮收割机1台，发动机功率≥228KW，轴距≥2700，喂入辊机构形式，盘式秸秆切碎机构，需40万元；4、大型联合收割机（小麦、玉米）1台；喂入量12KG/S，配套动力191KW/PS，新型三段式滚桶脱粒装置，离心风机+双筛箱+回送盘清选形式，配备两套割台，需85万元；共需190万元。项目建成后，资产归村集体所有，入股合作社收取分红，壮大村集体经济。</t>
    </r>
  </si>
  <si>
    <t>为持续巩固拓展脱贫攻坚成果，通过劳务输出稳定就业方式有效推进乡村振兴，计划对47名到其他省市区务工人员，务工时间超过3个月以上的，每人按照1000元的标准给予一次性交通补助，需资金5万元，</t>
  </si>
  <si>
    <t>且末县2024年中央财政衔接资金（巩固拓展脱贫攻坚成果、少数民族发展资金、以工代赈）资金分配方案</t>
  </si>
  <si>
    <t>单位：万元/个</t>
  </si>
  <si>
    <t>实施单位</t>
  </si>
  <si>
    <t>项目个数</t>
  </si>
  <si>
    <t>中央提前下达巩固拓展脱贫攻坚成果和乡村振兴</t>
  </si>
  <si>
    <t>以工代赈资金</t>
  </si>
  <si>
    <t>阔什萨特玛乡</t>
  </si>
  <si>
    <t>阿克提坎墩乡</t>
  </si>
  <si>
    <t>琼库勒乡</t>
  </si>
  <si>
    <t>阿羌镇</t>
  </si>
  <si>
    <t>阿热勒镇</t>
  </si>
  <si>
    <t>奥依亚依拉克镇</t>
  </si>
  <si>
    <t>巴格艾日克乡</t>
  </si>
  <si>
    <t>库拉木勒克乡</t>
  </si>
  <si>
    <t>塔提让镇</t>
  </si>
  <si>
    <t>托格拉克勒克乡</t>
  </si>
  <si>
    <t>英吾斯塘乡</t>
  </si>
  <si>
    <t>人力资源和社会保障局</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</si>
</sst>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176" formatCode="0_ "/>
    <numFmt numFmtId="41" formatCode="_ * #,##0_ ;_ * \-#,##0_ ;_ * &quot;-&quot;_ ;_ @_ "/>
    <numFmt numFmtId="43" formatCode="_ * #,##0.00_ ;_ * \-#,##0.00_ ;_ * &quot;-&quot;??_ ;_ @_ "/>
    <numFmt numFmtId="177" formatCode="0.00_ "/>
    <numFmt numFmtId="178" formatCode="0.000_ "/>
    <numFmt numFmtId="179" formatCode="yyyy&quot;年&quot;m&quot;月&quot;d&quot;日&quot;;@"/>
  </numFmts>
  <fonts count="55">
    <font>
      <sz val="11"/>
      <color theme="1"/>
      <name val="宋体"/>
      <charset val="134"/>
      <scheme val="minor"/>
    </font>
    <font>
      <sz val="20"/>
      <color theme="1"/>
      <name val="方正小标宋_GBK"/>
      <charset val="134"/>
    </font>
    <font>
      <b/>
      <sz val="11"/>
      <name val="黑体"/>
      <charset val="134"/>
    </font>
    <font>
      <b/>
      <sz val="12"/>
      <name val="黑体"/>
      <charset val="134"/>
    </font>
    <font>
      <sz val="11"/>
      <color theme="1"/>
      <name val="黑体"/>
      <charset val="134"/>
    </font>
    <font>
      <b/>
      <sz val="28"/>
      <name val="方正小标宋_GBK"/>
      <charset val="134"/>
    </font>
    <font>
      <b/>
      <sz val="12"/>
      <name val="宋体"/>
      <charset val="134"/>
    </font>
    <font>
      <b/>
      <sz val="14"/>
      <name val="黑体"/>
      <charset val="134"/>
    </font>
    <font>
      <sz val="12"/>
      <name val="黑体"/>
      <charset val="134"/>
    </font>
    <font>
      <b/>
      <sz val="16"/>
      <name val="宋体"/>
      <charset val="134"/>
      <scheme val="minor"/>
    </font>
    <font>
      <sz val="16"/>
      <name val="宋体"/>
      <charset val="134"/>
      <scheme val="minor"/>
    </font>
    <font>
      <sz val="12.5"/>
      <name val="黑体"/>
      <charset val="134"/>
    </font>
    <font>
      <sz val="12.5"/>
      <color theme="1"/>
      <name val="黑体"/>
      <charset val="134"/>
    </font>
    <font>
      <sz val="11"/>
      <name val="黑体"/>
      <charset val="134"/>
    </font>
    <font>
      <b/>
      <sz val="16"/>
      <color theme="1"/>
      <name val="宋体"/>
      <charset val="134"/>
      <scheme val="minor"/>
    </font>
    <font>
      <sz val="16"/>
      <color theme="1"/>
      <name val="宋体"/>
      <charset val="134"/>
      <scheme val="minor"/>
    </font>
    <font>
      <sz val="12.5"/>
      <color indexed="8"/>
      <name val="黑体"/>
      <charset val="134"/>
    </font>
    <font>
      <sz val="12"/>
      <color rgb="FFFF0000"/>
      <name val="黑体"/>
      <charset val="134"/>
    </font>
    <font>
      <b/>
      <sz val="12"/>
      <color theme="1"/>
      <name val="黑体"/>
      <charset val="134"/>
    </font>
    <font>
      <sz val="12"/>
      <color theme="1"/>
      <name val="黑体"/>
      <charset val="134"/>
    </font>
    <font>
      <sz val="11"/>
      <name val="宋体"/>
      <charset val="134"/>
      <scheme val="minor"/>
    </font>
    <font>
      <b/>
      <sz val="11"/>
      <name val="宋体"/>
      <charset val="134"/>
      <scheme val="minor"/>
    </font>
    <font>
      <sz val="12.5"/>
      <color rgb="FFFF0000"/>
      <name val="黑体"/>
      <charset val="134"/>
    </font>
    <font>
      <sz val="12.5"/>
      <name val="宋体"/>
      <charset val="134"/>
      <scheme val="major"/>
    </font>
    <font>
      <sz val="12.5"/>
      <color rgb="FF000000"/>
      <name val="黑体"/>
      <charset val="134"/>
    </font>
    <font>
      <sz val="16"/>
      <name val="方正黑体_GBK"/>
      <charset val="134"/>
    </font>
    <font>
      <sz val="12.5"/>
      <color theme="1"/>
      <name val="宋体"/>
      <charset val="134"/>
      <scheme val="major"/>
    </font>
    <font>
      <sz val="12.5"/>
      <color indexed="8"/>
      <name val="宋体"/>
      <charset val="134"/>
      <scheme val="major"/>
    </font>
    <font>
      <sz val="12.5"/>
      <color rgb="FFFF0000"/>
      <name val="宋体"/>
      <charset val="134"/>
      <scheme val="major"/>
    </font>
    <font>
      <sz val="12.5"/>
      <name val="宋体"/>
      <charset val="134"/>
      <scheme val="minor"/>
    </font>
    <font>
      <b/>
      <sz val="14"/>
      <name val="宋体"/>
      <charset val="134"/>
    </font>
    <font>
      <sz val="11"/>
      <color rgb="FFFF0000"/>
      <name val="宋体"/>
      <charset val="134"/>
      <scheme val="minor"/>
    </font>
    <font>
      <sz val="12.5"/>
      <color theme="1"/>
      <name val="宋体"/>
      <charset val="134"/>
      <scheme val="minor"/>
    </font>
    <font>
      <sz val="12.5"/>
      <color rgb="FF000000"/>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2"/>
      <name val="宋体"/>
      <charset val="134"/>
    </font>
    <font>
      <sz val="12.5"/>
      <color theme="1"/>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FFEB9C"/>
        <bgColor indexed="64"/>
      </patternFill>
    </fill>
    <fill>
      <patternFill patternType="solid">
        <fgColor theme="9"/>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5" fillId="4" borderId="0" applyNumberFormat="0" applyBorder="0" applyAlignment="0" applyProtection="0">
      <alignment vertical="center"/>
    </xf>
    <xf numFmtId="0" fontId="45" fillId="1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3" borderId="0" applyNumberFormat="0" applyBorder="0" applyAlignment="0" applyProtection="0">
      <alignment vertical="center"/>
    </xf>
    <xf numFmtId="0" fontId="39" fillId="9" borderId="0" applyNumberFormat="0" applyBorder="0" applyAlignment="0" applyProtection="0">
      <alignment vertical="center"/>
    </xf>
    <xf numFmtId="43" fontId="0" fillId="0" borderId="0" applyFont="0" applyFill="0" applyBorder="0" applyAlignment="0" applyProtection="0">
      <alignment vertical="center"/>
    </xf>
    <xf numFmtId="0" fontId="34" fillId="2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8" borderId="16" applyNumberFormat="0" applyFont="0" applyAlignment="0" applyProtection="0">
      <alignment vertical="center"/>
    </xf>
    <xf numFmtId="0" fontId="34" fillId="12" borderId="0" applyNumberFormat="0" applyBorder="0" applyAlignment="0" applyProtection="0">
      <alignment vertical="center"/>
    </xf>
    <xf numFmtId="0" fontId="3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21" applyNumberFormat="0" applyFill="0" applyAlignment="0" applyProtection="0">
      <alignment vertical="center"/>
    </xf>
    <xf numFmtId="0" fontId="50" fillId="0" borderId="21" applyNumberFormat="0" applyFill="0" applyAlignment="0" applyProtection="0">
      <alignment vertical="center"/>
    </xf>
    <xf numFmtId="0" fontId="34" fillId="25" borderId="0" applyNumberFormat="0" applyBorder="0" applyAlignment="0" applyProtection="0">
      <alignment vertical="center"/>
    </xf>
    <xf numFmtId="0" fontId="37" fillId="0" borderId="15" applyNumberFormat="0" applyFill="0" applyAlignment="0" applyProtection="0">
      <alignment vertical="center"/>
    </xf>
    <xf numFmtId="0" fontId="34" fillId="3" borderId="0" applyNumberFormat="0" applyBorder="0" applyAlignment="0" applyProtection="0">
      <alignment vertical="center"/>
    </xf>
    <xf numFmtId="0" fontId="41" fillId="15" borderId="18" applyNumberFormat="0" applyAlignment="0" applyProtection="0">
      <alignment vertical="center"/>
    </xf>
    <xf numFmtId="0" fontId="47" fillId="15" borderId="19" applyNumberFormat="0" applyAlignment="0" applyProtection="0">
      <alignment vertical="center"/>
    </xf>
    <xf numFmtId="0" fontId="46" fillId="18" borderId="20" applyNumberFormat="0" applyAlignment="0" applyProtection="0">
      <alignment vertical="center"/>
    </xf>
    <xf numFmtId="0" fontId="35" fillId="14" borderId="0" applyNumberFormat="0" applyBorder="0" applyAlignment="0" applyProtection="0">
      <alignment vertical="center"/>
    </xf>
    <xf numFmtId="0" fontId="34" fillId="28" borderId="0" applyNumberFormat="0" applyBorder="0" applyAlignment="0" applyProtection="0">
      <alignment vertical="center"/>
    </xf>
    <xf numFmtId="0" fontId="40" fillId="0" borderId="17" applyNumberFormat="0" applyFill="0" applyAlignment="0" applyProtection="0">
      <alignment vertical="center"/>
    </xf>
    <xf numFmtId="0" fontId="36" fillId="0" borderId="14" applyNumberFormat="0" applyFill="0" applyAlignment="0" applyProtection="0">
      <alignment vertical="center"/>
    </xf>
    <xf numFmtId="0" fontId="44" fillId="16" borderId="0" applyNumberFormat="0" applyBorder="0" applyAlignment="0" applyProtection="0">
      <alignment vertical="center"/>
    </xf>
    <xf numFmtId="0" fontId="52" fillId="30" borderId="0" applyNumberFormat="0" applyBorder="0" applyAlignment="0" applyProtection="0">
      <alignment vertical="center"/>
    </xf>
    <xf numFmtId="0" fontId="35" fillId="21" borderId="0" applyNumberFormat="0" applyBorder="0" applyAlignment="0" applyProtection="0">
      <alignment vertical="center"/>
    </xf>
    <xf numFmtId="0" fontId="34" fillId="7" borderId="0" applyNumberFormat="0" applyBorder="0" applyAlignment="0" applyProtection="0">
      <alignment vertical="center"/>
    </xf>
    <xf numFmtId="0" fontId="35" fillId="27" borderId="0" applyNumberFormat="0" applyBorder="0" applyAlignment="0" applyProtection="0">
      <alignment vertical="center"/>
    </xf>
    <xf numFmtId="0" fontId="35" fillId="20" borderId="0" applyNumberFormat="0" applyBorder="0" applyAlignment="0" applyProtection="0">
      <alignment vertical="center"/>
    </xf>
    <xf numFmtId="0" fontId="35" fillId="2" borderId="0" applyNumberFormat="0" applyBorder="0" applyAlignment="0" applyProtection="0">
      <alignment vertical="center"/>
    </xf>
    <xf numFmtId="0" fontId="35" fillId="6" borderId="0" applyNumberFormat="0" applyBorder="0" applyAlignment="0" applyProtection="0">
      <alignment vertical="center"/>
    </xf>
    <xf numFmtId="0" fontId="34" fillId="19" borderId="0" applyNumberFormat="0" applyBorder="0" applyAlignment="0" applyProtection="0">
      <alignment vertical="center"/>
    </xf>
    <xf numFmtId="0" fontId="34" fillId="24" borderId="0" applyNumberFormat="0" applyBorder="0" applyAlignment="0" applyProtection="0">
      <alignment vertical="center"/>
    </xf>
    <xf numFmtId="0" fontId="35" fillId="11" borderId="0" applyNumberFormat="0" applyBorder="0" applyAlignment="0" applyProtection="0">
      <alignment vertical="center"/>
    </xf>
    <xf numFmtId="0" fontId="35" fillId="29" borderId="0" applyNumberFormat="0" applyBorder="0" applyAlignment="0" applyProtection="0">
      <alignment vertical="center"/>
    </xf>
    <xf numFmtId="0" fontId="34" fillId="10" borderId="0" applyNumberFormat="0" applyBorder="0" applyAlignment="0" applyProtection="0">
      <alignment vertical="center"/>
    </xf>
    <xf numFmtId="0" fontId="35" fillId="23" borderId="0" applyNumberFormat="0" applyBorder="0" applyAlignment="0" applyProtection="0">
      <alignment vertical="center"/>
    </xf>
    <xf numFmtId="0" fontId="34" fillId="26" borderId="0" applyNumberFormat="0" applyBorder="0" applyAlignment="0" applyProtection="0">
      <alignment vertical="center"/>
    </xf>
    <xf numFmtId="0" fontId="34" fillId="31" borderId="0" applyNumberFormat="0" applyBorder="0" applyAlignment="0" applyProtection="0">
      <alignment vertical="center"/>
    </xf>
    <xf numFmtId="0" fontId="35" fillId="5" borderId="0" applyNumberFormat="0" applyBorder="0" applyAlignment="0" applyProtection="0">
      <alignment vertical="center"/>
    </xf>
    <xf numFmtId="0" fontId="34" fillId="32" borderId="0" applyNumberFormat="0" applyBorder="0" applyAlignment="0" applyProtection="0">
      <alignment vertical="center"/>
    </xf>
    <xf numFmtId="0" fontId="53" fillId="0" borderId="0" applyProtection="0">
      <alignment vertical="center"/>
    </xf>
  </cellStyleXfs>
  <cellXfs count="139">
    <xf numFmtId="0" fontId="0" fillId="0" borderId="0" xfId="0">
      <alignment vertical="center"/>
    </xf>
    <xf numFmtId="0" fontId="1"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Border="1" applyAlignment="1">
      <alignment horizontal="center" vertical="center"/>
    </xf>
    <xf numFmtId="0" fontId="4" fillId="0" borderId="0" xfId="0" applyFont="1" applyFill="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1"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7"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0" xfId="0" applyFont="1" applyFill="1" applyBorder="1" applyAlignment="1">
      <alignment vertical="center"/>
    </xf>
    <xf numFmtId="0" fontId="7"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0" fillId="0" borderId="1" xfId="0" applyFont="1" applyFill="1" applyBorder="1" applyAlignment="1">
      <alignment vertical="center"/>
    </xf>
    <xf numFmtId="0" fontId="21" fillId="2" borderId="7" xfId="0" applyFont="1" applyFill="1" applyBorder="1" applyAlignment="1">
      <alignment vertical="center"/>
    </xf>
    <xf numFmtId="177"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1" xfId="0" applyFont="1" applyFill="1" applyBorder="1" applyAlignment="1">
      <alignment vertical="center" wrapText="1"/>
    </xf>
    <xf numFmtId="179"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0" fillId="0" borderId="0" xfId="0" applyFill="1">
      <alignment vertical="center"/>
    </xf>
    <xf numFmtId="178" fontId="6" fillId="0" borderId="0" xfId="0"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3" fillId="0" borderId="1" xfId="49"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77"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center" wrapText="1"/>
    </xf>
    <xf numFmtId="177" fontId="26" fillId="0"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176" fontId="2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9" fillId="0" borderId="1" xfId="0" applyNumberFormat="1" applyFont="1" applyFill="1" applyBorder="1" applyAlignment="1">
      <alignment horizontal="left" vertical="center" wrapText="1"/>
    </xf>
    <xf numFmtId="0" fontId="26" fillId="0" borderId="1" xfId="0" applyFont="1" applyFill="1" applyBorder="1" applyAlignment="1">
      <alignment horizontal="center" vertical="center"/>
    </xf>
    <xf numFmtId="0" fontId="30" fillId="0" borderId="0" xfId="0" applyFont="1" applyFill="1" applyBorder="1" applyAlignment="1">
      <alignment horizontal="center" vertical="center" wrapText="1"/>
    </xf>
    <xf numFmtId="179" fontId="6" fillId="0" borderId="0"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1" xfId="0" applyFill="1" applyBorder="1" applyAlignment="1">
      <alignment horizontal="center" vertical="center"/>
    </xf>
    <xf numFmtId="178" fontId="26" fillId="0" borderId="1"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178" fontId="28" fillId="0" borderId="1"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31" fillId="0" borderId="1" xfId="0" applyFont="1" applyFill="1" applyBorder="1" applyAlignment="1">
      <alignment horizontal="center" vertical="center"/>
    </xf>
    <xf numFmtId="177" fontId="31"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NumberFormat="1" applyFont="1" applyFill="1" applyBorder="1" applyAlignment="1">
      <alignment horizontal="center" vertical="center"/>
    </xf>
    <xf numFmtId="177" fontId="20" fillId="0" borderId="1"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177" fontId="23" fillId="0" borderId="1" xfId="0" applyNumberFormat="1" applyFont="1" applyFill="1" applyBorder="1" applyAlignment="1">
      <alignment horizontal="center" vertical="center"/>
    </xf>
    <xf numFmtId="177" fontId="26" fillId="0" borderId="1" xfId="0" applyNumberFormat="1" applyFont="1" applyFill="1" applyBorder="1" applyAlignment="1">
      <alignment horizontal="center" vertical="center"/>
    </xf>
    <xf numFmtId="0" fontId="26" fillId="0" borderId="2" xfId="0" applyFont="1" applyFill="1" applyBorder="1" applyAlignment="1">
      <alignment horizontal="center" vertical="center"/>
    </xf>
    <xf numFmtId="0" fontId="0" fillId="0" borderId="1" xfId="0" applyNumberFormat="1" applyFill="1" applyBorder="1" applyAlignment="1">
      <alignment horizontal="center" vertical="center"/>
    </xf>
    <xf numFmtId="0" fontId="23" fillId="0" borderId="3" xfId="0" applyFont="1" applyFill="1" applyBorder="1" applyAlignment="1">
      <alignment horizontal="center" vertical="center" wrapText="1"/>
    </xf>
    <xf numFmtId="179" fontId="23" fillId="0" borderId="1"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0" fillId="0" borderId="3" xfId="0" applyFont="1" applyFill="1" applyBorder="1" applyAlignment="1">
      <alignment horizontal="center" vertical="center" wrapText="1"/>
    </xf>
    <xf numFmtId="0" fontId="33" fillId="0" borderId="3" xfId="0" applyNumberFormat="1" applyFont="1" applyFill="1" applyBorder="1" applyAlignment="1">
      <alignment horizontal="center" vertical="center" wrapText="1"/>
    </xf>
    <xf numFmtId="0" fontId="23" fillId="0" borderId="3" xfId="0" applyNumberFormat="1" applyFont="1" applyFill="1" applyBorder="1" applyAlignment="1" applyProtection="1">
      <alignment horizontal="center" vertical="center" wrapText="1"/>
      <protection locked="0"/>
    </xf>
    <xf numFmtId="0" fontId="26"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3" fillId="0" borderId="1" xfId="0" applyNumberFormat="1" applyFont="1" applyFill="1" applyBorder="1" applyAlignment="1">
      <alignment vertical="center" wrapText="1"/>
    </xf>
    <xf numFmtId="0" fontId="26" fillId="0" borderId="1" xfId="0" applyNumberFormat="1" applyFont="1" applyFill="1" applyBorder="1" applyAlignment="1">
      <alignment vertical="center" wrapText="1"/>
    </xf>
    <xf numFmtId="0" fontId="23" fillId="0" borderId="4"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I42"/>
  <sheetViews>
    <sheetView tabSelected="1" topLeftCell="L29" workbookViewId="0">
      <selection activeCell="R36" sqref="R36"/>
    </sheetView>
  </sheetViews>
  <sheetFormatPr defaultColWidth="9" defaultRowHeight="13.5"/>
  <cols>
    <col min="1" max="1" width="5.5" customWidth="1"/>
    <col min="2" max="2" width="11.625" customWidth="1"/>
    <col min="3" max="3" width="21.5" customWidth="1"/>
    <col min="4" max="4" width="14.7" customWidth="1"/>
    <col min="5" max="5" width="14.85" customWidth="1"/>
    <col min="6" max="6" width="14.5833333333333" customWidth="1"/>
    <col min="7" max="7" width="10.1333333333333" customWidth="1"/>
    <col min="8" max="9" width="12" customWidth="1"/>
    <col min="10" max="10" width="11.125" customWidth="1"/>
    <col min="11" max="11" width="77.625" customWidth="1"/>
    <col min="12" max="12" width="12.225" customWidth="1"/>
    <col min="13" max="13" width="9.375" customWidth="1"/>
    <col min="14" max="14" width="11.625" customWidth="1"/>
    <col min="15" max="15" width="17.6416666666667" customWidth="1"/>
    <col min="16" max="16" width="12.7916666666667" customWidth="1"/>
    <col min="17" max="17" width="9.375" customWidth="1"/>
    <col min="18" max="18" width="15" customWidth="1"/>
    <col min="19" max="26" width="9.375" customWidth="1"/>
    <col min="27" max="28" width="9" customWidth="1"/>
    <col min="29" max="29" width="9.125" customWidth="1"/>
    <col min="30" max="30" width="22.5" customWidth="1"/>
    <col min="31" max="31" width="45.1416666666667" customWidth="1"/>
    <col min="32" max="32" width="17.5" customWidth="1"/>
    <col min="33" max="35" width="11" customWidth="1"/>
  </cols>
  <sheetData>
    <row r="2" ht="36.75" spans="1:35">
      <c r="A2" s="10" t="s">
        <v>0</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ht="18.75" spans="1:35">
      <c r="A3" s="11" t="s">
        <v>1</v>
      </c>
      <c r="B3" s="12"/>
      <c r="C3" s="11"/>
      <c r="D3" s="13"/>
      <c r="E3" s="13"/>
      <c r="F3" s="13"/>
      <c r="G3" s="13"/>
      <c r="H3" s="75"/>
      <c r="I3" s="90"/>
      <c r="J3" s="13"/>
      <c r="K3" s="14"/>
      <c r="L3" s="13"/>
      <c r="M3" s="13"/>
      <c r="N3" s="15"/>
      <c r="O3" s="15"/>
      <c r="P3" s="14"/>
      <c r="Q3" s="14"/>
      <c r="R3" s="15"/>
      <c r="S3" s="13"/>
      <c r="T3" s="104"/>
      <c r="U3" s="13" t="s">
        <v>2</v>
      </c>
      <c r="V3" s="11"/>
      <c r="W3" s="11"/>
      <c r="X3" s="105"/>
      <c r="Y3" s="13"/>
      <c r="Z3" s="13"/>
      <c r="AA3" s="50"/>
      <c r="AB3" s="50"/>
      <c r="AC3" s="50"/>
      <c r="AD3" s="50"/>
      <c r="AE3" s="50"/>
      <c r="AF3" s="50"/>
      <c r="AG3" s="50"/>
      <c r="AH3" s="50"/>
      <c r="AI3" s="50"/>
    </row>
    <row r="4" ht="18.75" spans="1:35">
      <c r="A4" s="16" t="s">
        <v>3</v>
      </c>
      <c r="B4" s="16" t="s">
        <v>4</v>
      </c>
      <c r="C4" s="16" t="s">
        <v>5</v>
      </c>
      <c r="D4" s="16" t="s">
        <v>6</v>
      </c>
      <c r="E4" s="16" t="s">
        <v>7</v>
      </c>
      <c r="F4" s="16" t="s">
        <v>8</v>
      </c>
      <c r="G4" s="16" t="s">
        <v>9</v>
      </c>
      <c r="H4" s="76" t="s">
        <v>10</v>
      </c>
      <c r="I4" s="76" t="s">
        <v>11</v>
      </c>
      <c r="J4" s="16" t="s">
        <v>12</v>
      </c>
      <c r="K4" s="16" t="s">
        <v>13</v>
      </c>
      <c r="L4" s="16" t="s">
        <v>14</v>
      </c>
      <c r="M4" s="16" t="s">
        <v>15</v>
      </c>
      <c r="N4" s="17" t="s">
        <v>16</v>
      </c>
      <c r="O4" s="17"/>
      <c r="P4" s="17"/>
      <c r="Q4" s="17"/>
      <c r="R4" s="17"/>
      <c r="S4" s="17"/>
      <c r="T4" s="17"/>
      <c r="U4" s="17"/>
      <c r="V4" s="17"/>
      <c r="W4" s="17"/>
      <c r="X4" s="17"/>
      <c r="Y4" s="17"/>
      <c r="Z4" s="17"/>
      <c r="AA4" s="16" t="s">
        <v>17</v>
      </c>
      <c r="AB4" s="16" t="s">
        <v>18</v>
      </c>
      <c r="AC4" s="16" t="s">
        <v>19</v>
      </c>
      <c r="AD4" s="16" t="s">
        <v>20</v>
      </c>
      <c r="AE4" s="16" t="s">
        <v>21</v>
      </c>
      <c r="AF4" s="16" t="s">
        <v>22</v>
      </c>
      <c r="AG4" s="16" t="s">
        <v>23</v>
      </c>
      <c r="AH4" s="16" t="s">
        <v>24</v>
      </c>
      <c r="AI4" s="134" t="s">
        <v>25</v>
      </c>
    </row>
    <row r="5" ht="18.75" spans="1:35">
      <c r="A5" s="18"/>
      <c r="B5" s="18"/>
      <c r="C5" s="18"/>
      <c r="D5" s="18"/>
      <c r="E5" s="18"/>
      <c r="F5" s="18"/>
      <c r="G5" s="18"/>
      <c r="H5" s="77"/>
      <c r="I5" s="77"/>
      <c r="J5" s="18"/>
      <c r="K5" s="18"/>
      <c r="L5" s="18"/>
      <c r="M5" s="18"/>
      <c r="N5" s="16" t="s">
        <v>26</v>
      </c>
      <c r="O5" s="19" t="s">
        <v>27</v>
      </c>
      <c r="P5" s="51"/>
      <c r="Q5" s="51"/>
      <c r="R5" s="51"/>
      <c r="S5" s="51"/>
      <c r="T5" s="51"/>
      <c r="U5" s="51"/>
      <c r="V5" s="106"/>
      <c r="W5" s="16" t="s">
        <v>28</v>
      </c>
      <c r="X5" s="16" t="s">
        <v>29</v>
      </c>
      <c r="Y5" s="16" t="s">
        <v>30</v>
      </c>
      <c r="Z5" s="16" t="s">
        <v>31</v>
      </c>
      <c r="AA5" s="18"/>
      <c r="AB5" s="18"/>
      <c r="AC5" s="18"/>
      <c r="AD5" s="18"/>
      <c r="AE5" s="18"/>
      <c r="AF5" s="18"/>
      <c r="AG5" s="18"/>
      <c r="AH5" s="18"/>
      <c r="AI5" s="134"/>
    </row>
    <row r="6" ht="67.5" spans="1:35">
      <c r="A6" s="20"/>
      <c r="B6" s="20"/>
      <c r="C6" s="20"/>
      <c r="D6" s="20"/>
      <c r="E6" s="20"/>
      <c r="F6" s="20"/>
      <c r="G6" s="20"/>
      <c r="H6" s="78"/>
      <c r="I6" s="78"/>
      <c r="J6" s="20"/>
      <c r="K6" s="20"/>
      <c r="L6" s="20"/>
      <c r="M6" s="20"/>
      <c r="N6" s="20"/>
      <c r="O6" s="5" t="s">
        <v>32</v>
      </c>
      <c r="P6" s="4" t="s">
        <v>33</v>
      </c>
      <c r="Q6" s="5" t="s">
        <v>34</v>
      </c>
      <c r="R6" s="5" t="s">
        <v>35</v>
      </c>
      <c r="S6" s="4" t="s">
        <v>36</v>
      </c>
      <c r="T6" s="4" t="s">
        <v>37</v>
      </c>
      <c r="U6" s="4" t="s">
        <v>38</v>
      </c>
      <c r="V6" s="4" t="s">
        <v>39</v>
      </c>
      <c r="W6" s="20"/>
      <c r="X6" s="20"/>
      <c r="Y6" s="20"/>
      <c r="Z6" s="20"/>
      <c r="AA6" s="20"/>
      <c r="AB6" s="20"/>
      <c r="AC6" s="20"/>
      <c r="AD6" s="20"/>
      <c r="AE6" s="20"/>
      <c r="AF6" s="20"/>
      <c r="AG6" s="20"/>
      <c r="AH6" s="20"/>
      <c r="AI6" s="134"/>
    </row>
    <row r="7" ht="14.25" spans="1:35">
      <c r="A7" s="21" t="s">
        <v>40</v>
      </c>
      <c r="B7" s="22"/>
      <c r="C7" s="22"/>
      <c r="D7" s="22"/>
      <c r="E7" s="22"/>
      <c r="F7" s="22"/>
      <c r="G7" s="22"/>
      <c r="H7" s="22"/>
      <c r="I7" s="22"/>
      <c r="J7" s="22"/>
      <c r="K7" s="23"/>
      <c r="L7" s="33"/>
      <c r="M7" s="33"/>
      <c r="N7" s="24">
        <f>N8+N29+N31+N39+N41</f>
        <v>6058</v>
      </c>
      <c r="O7" s="24">
        <f t="shared" ref="O7:AC7" si="0">O8+O29+O31+O39+O41</f>
        <v>6058</v>
      </c>
      <c r="P7" s="24">
        <f t="shared" si="0"/>
        <v>4511</v>
      </c>
      <c r="Q7" s="24">
        <f t="shared" si="0"/>
        <v>1136</v>
      </c>
      <c r="R7" s="24">
        <f t="shared" si="0"/>
        <v>411</v>
      </c>
      <c r="S7" s="24">
        <f t="shared" si="0"/>
        <v>0</v>
      </c>
      <c r="T7" s="24">
        <f t="shared" si="0"/>
        <v>0</v>
      </c>
      <c r="U7" s="24">
        <f t="shared" si="0"/>
        <v>0</v>
      </c>
      <c r="V7" s="24">
        <f t="shared" si="0"/>
        <v>0</v>
      </c>
      <c r="W7" s="24">
        <f t="shared" si="0"/>
        <v>0</v>
      </c>
      <c r="X7" s="24">
        <f t="shared" si="0"/>
        <v>0</v>
      </c>
      <c r="Y7" s="24">
        <f t="shared" si="0"/>
        <v>0</v>
      </c>
      <c r="Z7" s="24">
        <f t="shared" si="0"/>
        <v>0</v>
      </c>
      <c r="AA7" s="24">
        <f t="shared" si="0"/>
        <v>0</v>
      </c>
      <c r="AB7" s="24">
        <f t="shared" si="0"/>
        <v>0</v>
      </c>
      <c r="AC7" s="24">
        <f t="shared" si="0"/>
        <v>7335</v>
      </c>
      <c r="AD7" s="52"/>
      <c r="AE7" s="52"/>
      <c r="AF7" s="52"/>
      <c r="AG7" s="53"/>
      <c r="AH7" s="53"/>
      <c r="AI7" s="53"/>
    </row>
    <row r="8" ht="20.25" spans="1:35">
      <c r="A8" s="25" t="s">
        <v>41</v>
      </c>
      <c r="B8" s="25"/>
      <c r="C8" s="25"/>
      <c r="D8" s="26">
        <v>20</v>
      </c>
      <c r="E8" s="27"/>
      <c r="F8" s="27"/>
      <c r="G8" s="27"/>
      <c r="H8" s="79"/>
      <c r="I8" s="79"/>
      <c r="J8" s="27"/>
      <c r="K8" s="27"/>
      <c r="L8" s="27"/>
      <c r="M8" s="27"/>
      <c r="N8" s="28">
        <f>SUM(N9:N28)</f>
        <v>4162.6</v>
      </c>
      <c r="O8" s="28">
        <f t="shared" ref="O8:AC8" si="1">SUM(O9:O28)</f>
        <v>4162.6</v>
      </c>
      <c r="P8" s="28">
        <f t="shared" si="1"/>
        <v>3757.1</v>
      </c>
      <c r="Q8" s="28">
        <f t="shared" si="1"/>
        <v>0</v>
      </c>
      <c r="R8" s="28">
        <f t="shared" si="1"/>
        <v>405.5</v>
      </c>
      <c r="S8" s="28">
        <f t="shared" si="1"/>
        <v>0</v>
      </c>
      <c r="T8" s="28">
        <f t="shared" si="1"/>
        <v>0</v>
      </c>
      <c r="U8" s="28">
        <f t="shared" si="1"/>
        <v>0</v>
      </c>
      <c r="V8" s="28">
        <f t="shared" si="1"/>
        <v>0</v>
      </c>
      <c r="W8" s="28">
        <f t="shared" si="1"/>
        <v>0</v>
      </c>
      <c r="X8" s="28">
        <f t="shared" si="1"/>
        <v>0</v>
      </c>
      <c r="Y8" s="28">
        <f t="shared" si="1"/>
        <v>0</v>
      </c>
      <c r="Z8" s="28">
        <f t="shared" si="1"/>
        <v>0</v>
      </c>
      <c r="AA8" s="28">
        <f t="shared" si="1"/>
        <v>0</v>
      </c>
      <c r="AB8" s="28">
        <f t="shared" si="1"/>
        <v>0</v>
      </c>
      <c r="AC8" s="28">
        <f t="shared" si="1"/>
        <v>6494</v>
      </c>
      <c r="AD8" s="54"/>
      <c r="AE8" s="54"/>
      <c r="AF8" s="54"/>
      <c r="AG8" s="54"/>
      <c r="AH8" s="54"/>
      <c r="AI8" s="54"/>
    </row>
    <row r="9" s="74" customFormat="1" ht="50" customHeight="1" spans="1:35">
      <c r="A9" s="80">
        <v>1</v>
      </c>
      <c r="B9" s="81" t="s">
        <v>42</v>
      </c>
      <c r="C9" s="82" t="s">
        <v>43</v>
      </c>
      <c r="D9" s="82" t="s">
        <v>44</v>
      </c>
      <c r="E9" s="82" t="s">
        <v>45</v>
      </c>
      <c r="F9" s="82" t="s">
        <v>46</v>
      </c>
      <c r="G9" s="82" t="s">
        <v>47</v>
      </c>
      <c r="H9" s="83">
        <v>2024.03</v>
      </c>
      <c r="I9" s="83" t="s">
        <v>48</v>
      </c>
      <c r="J9" s="82" t="s">
        <v>49</v>
      </c>
      <c r="K9" s="91" t="s">
        <v>50</v>
      </c>
      <c r="L9" s="92" t="s">
        <v>51</v>
      </c>
      <c r="M9" s="80">
        <v>4</v>
      </c>
      <c r="N9" s="33">
        <f>O9+W9+X9+Y9+Z9</f>
        <v>190</v>
      </c>
      <c r="O9" s="33">
        <f>SUM(P9:V9)</f>
        <v>190</v>
      </c>
      <c r="P9" s="85">
        <v>190</v>
      </c>
      <c r="Q9" s="92"/>
      <c r="R9" s="92"/>
      <c r="S9" s="92"/>
      <c r="T9" s="107"/>
      <c r="U9" s="108"/>
      <c r="V9" s="108"/>
      <c r="W9" s="108"/>
      <c r="X9" s="108"/>
      <c r="Y9" s="108"/>
      <c r="Z9" s="108"/>
      <c r="AA9" s="124" t="s">
        <v>52</v>
      </c>
      <c r="AB9" s="82" t="s">
        <v>53</v>
      </c>
      <c r="AC9" s="82">
        <v>10</v>
      </c>
      <c r="AD9" s="82" t="s">
        <v>54</v>
      </c>
      <c r="AE9" s="82" t="s">
        <v>55</v>
      </c>
      <c r="AF9" s="125">
        <v>45251</v>
      </c>
      <c r="AG9" s="80" t="s">
        <v>56</v>
      </c>
      <c r="AH9" s="80" t="s">
        <v>57</v>
      </c>
      <c r="AI9" s="80" t="s">
        <v>58</v>
      </c>
    </row>
    <row r="10" s="74" customFormat="1" ht="50" customHeight="1" spans="1:35">
      <c r="A10" s="80">
        <v>2</v>
      </c>
      <c r="B10" s="81" t="s">
        <v>59</v>
      </c>
      <c r="C10" s="80" t="s">
        <v>60</v>
      </c>
      <c r="D10" s="80" t="s">
        <v>44</v>
      </c>
      <c r="E10" s="80" t="s">
        <v>45</v>
      </c>
      <c r="F10" s="80" t="s">
        <v>61</v>
      </c>
      <c r="G10" s="82" t="s">
        <v>47</v>
      </c>
      <c r="H10" s="83">
        <v>2024.03</v>
      </c>
      <c r="I10" s="83" t="s">
        <v>48</v>
      </c>
      <c r="J10" s="80" t="s">
        <v>62</v>
      </c>
      <c r="K10" s="93" t="s">
        <v>63</v>
      </c>
      <c r="L10" s="92" t="s">
        <v>64</v>
      </c>
      <c r="M10" s="82">
        <v>1000</v>
      </c>
      <c r="N10" s="33">
        <f t="shared" ref="N10:N28" si="2">O10+W10+X10+Y10+Z10</f>
        <v>150</v>
      </c>
      <c r="O10" s="33">
        <f t="shared" ref="O10:O28" si="3">SUM(P10:V10)</f>
        <v>150</v>
      </c>
      <c r="P10" s="94"/>
      <c r="Q10" s="94"/>
      <c r="R10" s="109">
        <v>150</v>
      </c>
      <c r="S10" s="94"/>
      <c r="T10" s="110"/>
      <c r="U10" s="108"/>
      <c r="V10" s="108"/>
      <c r="W10" s="108"/>
      <c r="X10" s="108"/>
      <c r="Y10" s="108"/>
      <c r="Z10" s="108"/>
      <c r="AA10" s="126" t="s">
        <v>65</v>
      </c>
      <c r="AB10" s="84" t="s">
        <v>66</v>
      </c>
      <c r="AC10" s="80">
        <v>1</v>
      </c>
      <c r="AD10" s="85" t="s">
        <v>67</v>
      </c>
      <c r="AE10" s="127" t="s">
        <v>68</v>
      </c>
      <c r="AF10" s="125">
        <v>45251</v>
      </c>
      <c r="AG10" s="80" t="s">
        <v>56</v>
      </c>
      <c r="AH10" s="82" t="s">
        <v>69</v>
      </c>
      <c r="AI10" s="85" t="s">
        <v>58</v>
      </c>
    </row>
    <row r="11" s="74" customFormat="1" ht="50" customHeight="1" spans="1:35">
      <c r="A11" s="80">
        <v>3</v>
      </c>
      <c r="B11" s="81" t="s">
        <v>70</v>
      </c>
      <c r="C11" s="80" t="s">
        <v>71</v>
      </c>
      <c r="D11" s="80" t="s">
        <v>44</v>
      </c>
      <c r="E11" s="80" t="s">
        <v>72</v>
      </c>
      <c r="F11" s="84" t="s">
        <v>73</v>
      </c>
      <c r="G11" s="80" t="s">
        <v>47</v>
      </c>
      <c r="H11" s="80">
        <v>2024.03</v>
      </c>
      <c r="I11" s="80" t="s">
        <v>48</v>
      </c>
      <c r="J11" s="80" t="s">
        <v>74</v>
      </c>
      <c r="K11" s="93" t="s">
        <v>75</v>
      </c>
      <c r="L11" s="92" t="s">
        <v>76</v>
      </c>
      <c r="M11" s="82">
        <v>1</v>
      </c>
      <c r="N11" s="33">
        <f t="shared" si="2"/>
        <v>686.09</v>
      </c>
      <c r="O11" s="33">
        <f t="shared" si="3"/>
        <v>686.09</v>
      </c>
      <c r="P11" s="95">
        <v>686.09</v>
      </c>
      <c r="Q11" s="111"/>
      <c r="R11" s="112"/>
      <c r="S11" s="111"/>
      <c r="T11" s="113"/>
      <c r="U11" s="114"/>
      <c r="V11" s="115"/>
      <c r="W11" s="108"/>
      <c r="X11" s="108"/>
      <c r="Y11" s="108"/>
      <c r="Z11" s="108"/>
      <c r="AA11" s="126" t="s">
        <v>77</v>
      </c>
      <c r="AB11" s="84" t="s">
        <v>78</v>
      </c>
      <c r="AC11" s="80">
        <v>20</v>
      </c>
      <c r="AD11" s="85" t="s">
        <v>79</v>
      </c>
      <c r="AE11" s="127" t="s">
        <v>80</v>
      </c>
      <c r="AF11" s="125">
        <v>45251</v>
      </c>
      <c r="AG11" s="80" t="s">
        <v>56</v>
      </c>
      <c r="AH11" s="85" t="s">
        <v>57</v>
      </c>
      <c r="AI11" s="85" t="s">
        <v>58</v>
      </c>
    </row>
    <row r="12" s="74" customFormat="1" ht="50" customHeight="1" spans="1:35">
      <c r="A12" s="80">
        <v>4</v>
      </c>
      <c r="B12" s="81" t="s">
        <v>81</v>
      </c>
      <c r="C12" s="80" t="s">
        <v>82</v>
      </c>
      <c r="D12" s="80" t="s">
        <v>44</v>
      </c>
      <c r="E12" s="80" t="s">
        <v>72</v>
      </c>
      <c r="F12" s="84" t="s">
        <v>73</v>
      </c>
      <c r="G12" s="80" t="s">
        <v>47</v>
      </c>
      <c r="H12" s="81">
        <v>2024.03</v>
      </c>
      <c r="I12" s="81" t="s">
        <v>48</v>
      </c>
      <c r="J12" s="80" t="s">
        <v>83</v>
      </c>
      <c r="K12" s="96" t="s">
        <v>84</v>
      </c>
      <c r="L12" s="92" t="s">
        <v>85</v>
      </c>
      <c r="M12" s="80">
        <v>1</v>
      </c>
      <c r="N12" s="33">
        <f t="shared" si="2"/>
        <v>100</v>
      </c>
      <c r="O12" s="33">
        <f t="shared" si="3"/>
        <v>100</v>
      </c>
      <c r="P12" s="84">
        <v>100</v>
      </c>
      <c r="Q12" s="92"/>
      <c r="R12" s="92"/>
      <c r="S12" s="92"/>
      <c r="T12" s="107"/>
      <c r="U12" s="116"/>
      <c r="V12" s="84"/>
      <c r="W12" s="116"/>
      <c r="X12" s="116"/>
      <c r="Y12" s="116"/>
      <c r="Z12" s="116"/>
      <c r="AA12" s="128" t="s">
        <v>86</v>
      </c>
      <c r="AB12" s="80" t="s">
        <v>87</v>
      </c>
      <c r="AC12" s="80">
        <v>50</v>
      </c>
      <c r="AD12" s="80" t="s">
        <v>88</v>
      </c>
      <c r="AE12" s="80" t="s">
        <v>89</v>
      </c>
      <c r="AF12" s="125">
        <v>45251</v>
      </c>
      <c r="AG12" s="80" t="s">
        <v>56</v>
      </c>
      <c r="AH12" s="80" t="s">
        <v>57</v>
      </c>
      <c r="AI12" s="84" t="s">
        <v>58</v>
      </c>
    </row>
    <row r="13" s="74" customFormat="1" ht="50" customHeight="1" spans="1:35">
      <c r="A13" s="80">
        <v>5</v>
      </c>
      <c r="B13" s="81" t="s">
        <v>90</v>
      </c>
      <c r="C13" s="80" t="s">
        <v>91</v>
      </c>
      <c r="D13" s="80" t="s">
        <v>44</v>
      </c>
      <c r="E13" s="80" t="s">
        <v>45</v>
      </c>
      <c r="F13" s="80" t="s">
        <v>46</v>
      </c>
      <c r="G13" s="80" t="s">
        <v>47</v>
      </c>
      <c r="H13" s="81">
        <v>2024.03</v>
      </c>
      <c r="I13" s="81" t="s">
        <v>48</v>
      </c>
      <c r="J13" s="80" t="s">
        <v>92</v>
      </c>
      <c r="K13" s="93" t="s">
        <v>93</v>
      </c>
      <c r="L13" s="84" t="s">
        <v>94</v>
      </c>
      <c r="M13" s="80">
        <v>795</v>
      </c>
      <c r="N13" s="33">
        <f t="shared" si="2"/>
        <v>217.3</v>
      </c>
      <c r="O13" s="33">
        <f t="shared" si="3"/>
        <v>217.3</v>
      </c>
      <c r="P13" s="61">
        <v>217.3</v>
      </c>
      <c r="Q13" s="92"/>
      <c r="R13" s="92"/>
      <c r="S13" s="92"/>
      <c r="T13" s="107"/>
      <c r="U13" s="116"/>
      <c r="V13" s="116"/>
      <c r="W13" s="116"/>
      <c r="X13" s="116"/>
      <c r="Y13" s="116"/>
      <c r="Z13" s="116"/>
      <c r="AA13" s="128" t="s">
        <v>52</v>
      </c>
      <c r="AB13" s="80" t="s">
        <v>95</v>
      </c>
      <c r="AC13" s="80">
        <v>29</v>
      </c>
      <c r="AD13" s="80" t="s">
        <v>96</v>
      </c>
      <c r="AE13" s="80" t="s">
        <v>97</v>
      </c>
      <c r="AF13" s="125">
        <v>45251</v>
      </c>
      <c r="AG13" s="80" t="s">
        <v>56</v>
      </c>
      <c r="AH13" s="84" t="s">
        <v>57</v>
      </c>
      <c r="AI13" s="84" t="s">
        <v>58</v>
      </c>
    </row>
    <row r="14" s="74" customFormat="1" ht="89" customHeight="1" spans="1:35">
      <c r="A14" s="80">
        <v>6</v>
      </c>
      <c r="B14" s="81" t="s">
        <v>98</v>
      </c>
      <c r="C14" s="80" t="s">
        <v>99</v>
      </c>
      <c r="D14" s="80" t="s">
        <v>44</v>
      </c>
      <c r="E14" s="84" t="s">
        <v>45</v>
      </c>
      <c r="F14" s="84" t="s">
        <v>46</v>
      </c>
      <c r="G14" s="80" t="s">
        <v>47</v>
      </c>
      <c r="H14" s="81">
        <v>2024.03</v>
      </c>
      <c r="I14" s="81" t="s">
        <v>48</v>
      </c>
      <c r="J14" s="80" t="s">
        <v>100</v>
      </c>
      <c r="K14" s="96" t="s">
        <v>101</v>
      </c>
      <c r="L14" s="92" t="s">
        <v>94</v>
      </c>
      <c r="M14" s="80">
        <v>750</v>
      </c>
      <c r="N14" s="33">
        <f t="shared" si="2"/>
        <v>257.5</v>
      </c>
      <c r="O14" s="33">
        <f t="shared" si="3"/>
        <v>257.5</v>
      </c>
      <c r="P14" s="95">
        <v>257.5</v>
      </c>
      <c r="Q14" s="92"/>
      <c r="R14" s="92"/>
      <c r="S14" s="92"/>
      <c r="T14" s="107"/>
      <c r="U14" s="116"/>
      <c r="V14" s="117"/>
      <c r="W14" s="116"/>
      <c r="X14" s="116"/>
      <c r="Y14" s="116"/>
      <c r="Z14" s="116"/>
      <c r="AA14" s="128" t="s">
        <v>102</v>
      </c>
      <c r="AB14" s="80" t="s">
        <v>87</v>
      </c>
      <c r="AC14" s="80">
        <v>30</v>
      </c>
      <c r="AD14" s="80" t="s">
        <v>103</v>
      </c>
      <c r="AE14" s="80" t="s">
        <v>104</v>
      </c>
      <c r="AF14" s="125">
        <v>45251</v>
      </c>
      <c r="AG14" s="80" t="s">
        <v>56</v>
      </c>
      <c r="AH14" s="84" t="s">
        <v>57</v>
      </c>
      <c r="AI14" s="84" t="s">
        <v>58</v>
      </c>
    </row>
    <row r="15" s="74" customFormat="1" ht="50" customHeight="1" spans="1:35">
      <c r="A15" s="80">
        <v>7</v>
      </c>
      <c r="B15" s="81" t="s">
        <v>105</v>
      </c>
      <c r="C15" s="82" t="s">
        <v>106</v>
      </c>
      <c r="D15" s="80" t="s">
        <v>44</v>
      </c>
      <c r="E15" s="82" t="s">
        <v>45</v>
      </c>
      <c r="F15" s="85" t="s">
        <v>46</v>
      </c>
      <c r="G15" s="80" t="s">
        <v>47</v>
      </c>
      <c r="H15" s="81">
        <v>2024.03</v>
      </c>
      <c r="I15" s="81" t="s">
        <v>48</v>
      </c>
      <c r="J15" s="82" t="s">
        <v>107</v>
      </c>
      <c r="K15" s="97" t="s">
        <v>108</v>
      </c>
      <c r="L15" s="84" t="s">
        <v>94</v>
      </c>
      <c r="M15" s="85">
        <v>1000</v>
      </c>
      <c r="N15" s="33">
        <f t="shared" si="2"/>
        <v>210.08</v>
      </c>
      <c r="O15" s="33">
        <f t="shared" si="3"/>
        <v>210.08</v>
      </c>
      <c r="P15" s="85">
        <v>210.08</v>
      </c>
      <c r="Q15" s="94"/>
      <c r="R15" s="94"/>
      <c r="S15" s="94"/>
      <c r="T15" s="110"/>
      <c r="U15" s="108"/>
      <c r="V15" s="108"/>
      <c r="W15" s="108"/>
      <c r="X15" s="108"/>
      <c r="Y15" s="108"/>
      <c r="Z15" s="108"/>
      <c r="AA15" s="126" t="s">
        <v>109</v>
      </c>
      <c r="AB15" s="82" t="s">
        <v>110</v>
      </c>
      <c r="AC15" s="82">
        <v>40</v>
      </c>
      <c r="AD15" s="82" t="s">
        <v>111</v>
      </c>
      <c r="AE15" s="82" t="s">
        <v>112</v>
      </c>
      <c r="AF15" s="125">
        <v>45251</v>
      </c>
      <c r="AG15" s="80" t="s">
        <v>56</v>
      </c>
      <c r="AH15" s="85" t="s">
        <v>57</v>
      </c>
      <c r="AI15" s="85" t="s">
        <v>58</v>
      </c>
    </row>
    <row r="16" s="74" customFormat="1" ht="50" customHeight="1" spans="1:35">
      <c r="A16" s="80">
        <v>8</v>
      </c>
      <c r="B16" s="81" t="s">
        <v>113</v>
      </c>
      <c r="C16" s="85" t="s">
        <v>114</v>
      </c>
      <c r="D16" s="80" t="s">
        <v>44</v>
      </c>
      <c r="E16" s="86" t="s">
        <v>45</v>
      </c>
      <c r="F16" s="85" t="s">
        <v>46</v>
      </c>
      <c r="G16" s="85" t="s">
        <v>47</v>
      </c>
      <c r="H16" s="83">
        <v>2024.03</v>
      </c>
      <c r="I16" s="83" t="s">
        <v>48</v>
      </c>
      <c r="J16" s="85" t="s">
        <v>115</v>
      </c>
      <c r="K16" s="85" t="s">
        <v>116</v>
      </c>
      <c r="L16" s="94" t="s">
        <v>94</v>
      </c>
      <c r="M16" s="82">
        <v>1980</v>
      </c>
      <c r="N16" s="33">
        <f t="shared" si="2"/>
        <v>199.9</v>
      </c>
      <c r="O16" s="33">
        <f t="shared" si="3"/>
        <v>199.9</v>
      </c>
      <c r="P16" s="85">
        <v>199.9</v>
      </c>
      <c r="Q16" s="94"/>
      <c r="R16" s="94"/>
      <c r="S16" s="94"/>
      <c r="T16" s="82"/>
      <c r="U16" s="108"/>
      <c r="V16" s="108"/>
      <c r="W16" s="108"/>
      <c r="X16" s="108"/>
      <c r="Y16" s="108"/>
      <c r="Z16" s="108"/>
      <c r="AA16" s="85" t="s">
        <v>117</v>
      </c>
      <c r="AB16" s="82" t="s">
        <v>118</v>
      </c>
      <c r="AC16" s="82">
        <v>20</v>
      </c>
      <c r="AD16" s="84" t="s">
        <v>119</v>
      </c>
      <c r="AE16" s="93" t="s">
        <v>120</v>
      </c>
      <c r="AF16" s="125">
        <v>45251</v>
      </c>
      <c r="AG16" s="80" t="s">
        <v>56</v>
      </c>
      <c r="AH16" s="85" t="s">
        <v>57</v>
      </c>
      <c r="AI16" s="85" t="s">
        <v>58</v>
      </c>
    </row>
    <row r="17" s="74" customFormat="1" ht="50" customHeight="1" spans="1:35">
      <c r="A17" s="80">
        <v>9</v>
      </c>
      <c r="B17" s="81" t="s">
        <v>121</v>
      </c>
      <c r="C17" s="80" t="s">
        <v>122</v>
      </c>
      <c r="D17" s="80" t="s">
        <v>44</v>
      </c>
      <c r="E17" s="80" t="s">
        <v>45</v>
      </c>
      <c r="F17" s="80" t="s">
        <v>46</v>
      </c>
      <c r="G17" s="80" t="s">
        <v>47</v>
      </c>
      <c r="H17" s="81">
        <v>2024.03</v>
      </c>
      <c r="I17" s="81" t="s">
        <v>48</v>
      </c>
      <c r="J17" s="80" t="s">
        <v>123</v>
      </c>
      <c r="K17" s="96" t="s">
        <v>124</v>
      </c>
      <c r="L17" s="80" t="s">
        <v>76</v>
      </c>
      <c r="M17" s="98">
        <v>4</v>
      </c>
      <c r="N17" s="33">
        <f t="shared" si="2"/>
        <v>184.6</v>
      </c>
      <c r="O17" s="33">
        <f t="shared" si="3"/>
        <v>184.6</v>
      </c>
      <c r="P17" s="84">
        <v>184.6</v>
      </c>
      <c r="Q17" s="92"/>
      <c r="R17" s="80"/>
      <c r="S17" s="80"/>
      <c r="T17" s="107"/>
      <c r="U17" s="116"/>
      <c r="V17" s="116"/>
      <c r="W17" s="116"/>
      <c r="X17" s="116"/>
      <c r="Y17" s="116"/>
      <c r="Z17" s="116"/>
      <c r="AA17" s="128" t="s">
        <v>52</v>
      </c>
      <c r="AB17" s="80" t="s">
        <v>125</v>
      </c>
      <c r="AC17" s="80">
        <v>10</v>
      </c>
      <c r="AD17" s="80" t="s">
        <v>126</v>
      </c>
      <c r="AE17" s="80" t="s">
        <v>127</v>
      </c>
      <c r="AF17" s="125">
        <v>45251</v>
      </c>
      <c r="AG17" s="80" t="s">
        <v>56</v>
      </c>
      <c r="AH17" s="80" t="s">
        <v>57</v>
      </c>
      <c r="AI17" s="84" t="s">
        <v>58</v>
      </c>
    </row>
    <row r="18" s="74" customFormat="1" ht="50" customHeight="1" spans="1:35">
      <c r="A18" s="80">
        <v>10</v>
      </c>
      <c r="B18" s="81" t="s">
        <v>128</v>
      </c>
      <c r="C18" s="85" t="s">
        <v>129</v>
      </c>
      <c r="D18" s="82" t="s">
        <v>44</v>
      </c>
      <c r="E18" s="82" t="s">
        <v>45</v>
      </c>
      <c r="F18" s="82" t="s">
        <v>61</v>
      </c>
      <c r="G18" s="82" t="s">
        <v>47</v>
      </c>
      <c r="H18" s="83">
        <v>2024.03</v>
      </c>
      <c r="I18" s="83" t="s">
        <v>48</v>
      </c>
      <c r="J18" s="85" t="s">
        <v>130</v>
      </c>
      <c r="K18" s="97" t="s">
        <v>131</v>
      </c>
      <c r="L18" s="92" t="s">
        <v>132</v>
      </c>
      <c r="M18" s="80">
        <v>73</v>
      </c>
      <c r="N18" s="33">
        <f t="shared" si="2"/>
        <v>255.5</v>
      </c>
      <c r="O18" s="33">
        <f t="shared" si="3"/>
        <v>255.5</v>
      </c>
      <c r="P18" s="94"/>
      <c r="Q18" s="92"/>
      <c r="R18" s="49">
        <v>255.5</v>
      </c>
      <c r="S18" s="92"/>
      <c r="T18" s="107"/>
      <c r="U18" s="108"/>
      <c r="V18" s="108"/>
      <c r="W18" s="108"/>
      <c r="X18" s="108"/>
      <c r="Y18" s="108"/>
      <c r="Z18" s="108"/>
      <c r="AA18" s="128" t="s">
        <v>133</v>
      </c>
      <c r="AB18" s="85" t="s">
        <v>134</v>
      </c>
      <c r="AC18" s="85">
        <v>100</v>
      </c>
      <c r="AD18" s="128" t="s">
        <v>135</v>
      </c>
      <c r="AE18" s="128" t="s">
        <v>136</v>
      </c>
      <c r="AF18" s="125">
        <v>45251</v>
      </c>
      <c r="AG18" s="80" t="s">
        <v>56</v>
      </c>
      <c r="AH18" s="84" t="s">
        <v>69</v>
      </c>
      <c r="AI18" s="85" t="s">
        <v>58</v>
      </c>
    </row>
    <row r="19" s="74" customFormat="1" ht="50" customHeight="1" spans="1:35">
      <c r="A19" s="80">
        <v>11</v>
      </c>
      <c r="B19" s="81" t="s">
        <v>137</v>
      </c>
      <c r="C19" s="80" t="s">
        <v>138</v>
      </c>
      <c r="D19" s="80" t="s">
        <v>44</v>
      </c>
      <c r="E19" s="80" t="s">
        <v>45</v>
      </c>
      <c r="F19" s="80" t="s">
        <v>61</v>
      </c>
      <c r="G19" s="80" t="s">
        <v>47</v>
      </c>
      <c r="H19" s="81">
        <v>2024.03</v>
      </c>
      <c r="I19" s="81" t="s">
        <v>48</v>
      </c>
      <c r="J19" s="80" t="s">
        <v>139</v>
      </c>
      <c r="K19" s="96" t="s">
        <v>140</v>
      </c>
      <c r="L19" s="92" t="s">
        <v>76</v>
      </c>
      <c r="M19" s="80">
        <v>1</v>
      </c>
      <c r="N19" s="33">
        <f t="shared" si="2"/>
        <v>347.78</v>
      </c>
      <c r="O19" s="33">
        <f t="shared" si="3"/>
        <v>347.78</v>
      </c>
      <c r="P19" s="95">
        <v>347.78</v>
      </c>
      <c r="Q19" s="92"/>
      <c r="R19" s="92"/>
      <c r="S19" s="92"/>
      <c r="T19" s="107"/>
      <c r="U19" s="116"/>
      <c r="V19" s="116"/>
      <c r="W19" s="116"/>
      <c r="X19" s="116"/>
      <c r="Y19" s="116"/>
      <c r="Z19" s="116"/>
      <c r="AA19" s="128" t="s">
        <v>65</v>
      </c>
      <c r="AB19" s="80" t="s">
        <v>141</v>
      </c>
      <c r="AC19" s="80">
        <v>5</v>
      </c>
      <c r="AD19" s="80" t="s">
        <v>142</v>
      </c>
      <c r="AE19" s="80" t="s">
        <v>143</v>
      </c>
      <c r="AF19" s="125">
        <v>45251</v>
      </c>
      <c r="AG19" s="80" t="s">
        <v>56</v>
      </c>
      <c r="AH19" s="80" t="s">
        <v>57</v>
      </c>
      <c r="AI19" s="84" t="s">
        <v>58</v>
      </c>
    </row>
    <row r="20" s="74" customFormat="1" ht="50" customHeight="1" spans="1:35">
      <c r="A20" s="80">
        <v>12</v>
      </c>
      <c r="B20" s="81" t="s">
        <v>144</v>
      </c>
      <c r="C20" s="80" t="s">
        <v>145</v>
      </c>
      <c r="D20" s="80" t="s">
        <v>44</v>
      </c>
      <c r="E20" s="84" t="s">
        <v>45</v>
      </c>
      <c r="F20" s="84" t="s">
        <v>61</v>
      </c>
      <c r="G20" s="80" t="s">
        <v>47</v>
      </c>
      <c r="H20" s="81">
        <v>2024.03</v>
      </c>
      <c r="I20" s="81" t="s">
        <v>48</v>
      </c>
      <c r="J20" s="80" t="s">
        <v>146</v>
      </c>
      <c r="K20" s="80" t="s">
        <v>147</v>
      </c>
      <c r="L20" s="92" t="s">
        <v>64</v>
      </c>
      <c r="M20" s="80">
        <v>1000</v>
      </c>
      <c r="N20" s="33">
        <f t="shared" si="2"/>
        <v>250</v>
      </c>
      <c r="O20" s="33">
        <f t="shared" si="3"/>
        <v>250</v>
      </c>
      <c r="P20" s="84">
        <v>250</v>
      </c>
      <c r="Q20" s="92"/>
      <c r="R20" s="92"/>
      <c r="S20" s="92"/>
      <c r="T20" s="107"/>
      <c r="U20" s="116"/>
      <c r="V20" s="116"/>
      <c r="W20" s="116"/>
      <c r="X20" s="116"/>
      <c r="Y20" s="116"/>
      <c r="Z20" s="116"/>
      <c r="AA20" s="124" t="s">
        <v>148</v>
      </c>
      <c r="AB20" s="84" t="s">
        <v>149</v>
      </c>
      <c r="AC20" s="84">
        <v>40</v>
      </c>
      <c r="AD20" s="84" t="s">
        <v>150</v>
      </c>
      <c r="AE20" s="129" t="s">
        <v>151</v>
      </c>
      <c r="AF20" s="125">
        <v>45251</v>
      </c>
      <c r="AG20" s="80" t="s">
        <v>56</v>
      </c>
      <c r="AH20" s="80" t="s">
        <v>57</v>
      </c>
      <c r="AI20" s="135" t="s">
        <v>58</v>
      </c>
    </row>
    <row r="21" s="74" customFormat="1" ht="50" customHeight="1" spans="1:35">
      <c r="A21" s="80">
        <v>13</v>
      </c>
      <c r="B21" s="81" t="s">
        <v>152</v>
      </c>
      <c r="C21" s="80" t="s">
        <v>153</v>
      </c>
      <c r="D21" s="80" t="s">
        <v>44</v>
      </c>
      <c r="E21" s="84" t="s">
        <v>45</v>
      </c>
      <c r="F21" s="84" t="s">
        <v>61</v>
      </c>
      <c r="G21" s="80" t="s">
        <v>47</v>
      </c>
      <c r="H21" s="81">
        <v>2024.03</v>
      </c>
      <c r="I21" s="81" t="s">
        <v>48</v>
      </c>
      <c r="J21" s="80" t="s">
        <v>154</v>
      </c>
      <c r="K21" s="80" t="s">
        <v>155</v>
      </c>
      <c r="L21" s="92" t="s">
        <v>64</v>
      </c>
      <c r="M21" s="80">
        <v>1000</v>
      </c>
      <c r="N21" s="33">
        <f t="shared" si="2"/>
        <v>208.25</v>
      </c>
      <c r="O21" s="33">
        <f t="shared" si="3"/>
        <v>208.25</v>
      </c>
      <c r="P21" s="84">
        <v>208.25</v>
      </c>
      <c r="Q21" s="92"/>
      <c r="R21" s="92"/>
      <c r="S21" s="92"/>
      <c r="T21" s="107"/>
      <c r="U21" s="116"/>
      <c r="V21" s="116"/>
      <c r="W21" s="116"/>
      <c r="X21" s="116"/>
      <c r="Y21" s="116"/>
      <c r="Z21" s="116"/>
      <c r="AA21" s="124" t="s">
        <v>148</v>
      </c>
      <c r="AB21" s="84" t="s">
        <v>149</v>
      </c>
      <c r="AC21" s="84">
        <v>40</v>
      </c>
      <c r="AD21" s="80" t="s">
        <v>150</v>
      </c>
      <c r="AE21" s="80" t="s">
        <v>156</v>
      </c>
      <c r="AF21" s="125">
        <v>45251</v>
      </c>
      <c r="AG21" s="80" t="s">
        <v>56</v>
      </c>
      <c r="AH21" s="84" t="s">
        <v>57</v>
      </c>
      <c r="AI21" s="135" t="s">
        <v>58</v>
      </c>
    </row>
    <row r="22" s="74" customFormat="1" ht="50" customHeight="1" spans="1:35">
      <c r="A22" s="80">
        <v>14</v>
      </c>
      <c r="B22" s="81" t="s">
        <v>157</v>
      </c>
      <c r="C22" s="80" t="s">
        <v>158</v>
      </c>
      <c r="D22" s="80" t="s">
        <v>44</v>
      </c>
      <c r="E22" s="80" t="s">
        <v>159</v>
      </c>
      <c r="F22" s="80" t="s">
        <v>160</v>
      </c>
      <c r="G22" s="80" t="s">
        <v>47</v>
      </c>
      <c r="H22" s="81">
        <v>2024.03</v>
      </c>
      <c r="I22" s="81" t="s">
        <v>48</v>
      </c>
      <c r="J22" s="80" t="s">
        <v>161</v>
      </c>
      <c r="K22" s="96" t="s">
        <v>162</v>
      </c>
      <c r="L22" s="84" t="s">
        <v>76</v>
      </c>
      <c r="M22" s="80">
        <v>8</v>
      </c>
      <c r="N22" s="33">
        <f t="shared" si="2"/>
        <v>375.6</v>
      </c>
      <c r="O22" s="33">
        <f t="shared" si="3"/>
        <v>375.6</v>
      </c>
      <c r="P22" s="84">
        <v>375.6</v>
      </c>
      <c r="Q22" s="92"/>
      <c r="R22" s="92"/>
      <c r="S22" s="92"/>
      <c r="T22" s="107"/>
      <c r="U22" s="116"/>
      <c r="V22" s="116"/>
      <c r="W22" s="116"/>
      <c r="X22" s="116"/>
      <c r="Y22" s="116"/>
      <c r="Z22" s="116"/>
      <c r="AA22" s="124" t="s">
        <v>163</v>
      </c>
      <c r="AB22" s="80" t="s">
        <v>164</v>
      </c>
      <c r="AC22" s="80">
        <v>3999</v>
      </c>
      <c r="AD22" s="80" t="s">
        <v>165</v>
      </c>
      <c r="AE22" s="80" t="s">
        <v>166</v>
      </c>
      <c r="AF22" s="125">
        <v>45251</v>
      </c>
      <c r="AG22" s="80" t="s">
        <v>56</v>
      </c>
      <c r="AH22" s="80" t="s">
        <v>57</v>
      </c>
      <c r="AI22" s="84" t="s">
        <v>58</v>
      </c>
    </row>
    <row r="23" s="74" customFormat="1" ht="50" customHeight="1" spans="1:35">
      <c r="A23" s="80">
        <v>15</v>
      </c>
      <c r="B23" s="81" t="s">
        <v>167</v>
      </c>
      <c r="C23" s="80" t="s">
        <v>168</v>
      </c>
      <c r="D23" s="80" t="s">
        <v>44</v>
      </c>
      <c r="E23" s="80" t="s">
        <v>169</v>
      </c>
      <c r="F23" s="80" t="s">
        <v>170</v>
      </c>
      <c r="G23" s="80" t="s">
        <v>47</v>
      </c>
      <c r="H23" s="81">
        <v>2024.03</v>
      </c>
      <c r="I23" s="81" t="s">
        <v>48</v>
      </c>
      <c r="J23" s="80" t="s">
        <v>171</v>
      </c>
      <c r="K23" s="96" t="s">
        <v>172</v>
      </c>
      <c r="L23" s="80" t="s">
        <v>173</v>
      </c>
      <c r="M23" s="80">
        <v>3</v>
      </c>
      <c r="N23" s="33">
        <f t="shared" si="2"/>
        <v>180</v>
      </c>
      <c r="O23" s="33">
        <f t="shared" si="3"/>
        <v>180</v>
      </c>
      <c r="P23" s="84">
        <v>180</v>
      </c>
      <c r="Q23" s="80"/>
      <c r="R23" s="80"/>
      <c r="S23" s="80"/>
      <c r="T23" s="107"/>
      <c r="U23" s="116"/>
      <c r="V23" s="117"/>
      <c r="W23" s="116"/>
      <c r="X23" s="116"/>
      <c r="Y23" s="116"/>
      <c r="Z23" s="116"/>
      <c r="AA23" s="124" t="s">
        <v>52</v>
      </c>
      <c r="AB23" s="80" t="s">
        <v>174</v>
      </c>
      <c r="AC23" s="80">
        <v>1600</v>
      </c>
      <c r="AD23" s="80" t="s">
        <v>175</v>
      </c>
      <c r="AE23" s="80" t="s">
        <v>175</v>
      </c>
      <c r="AF23" s="125">
        <v>45251</v>
      </c>
      <c r="AG23" s="80" t="s">
        <v>56</v>
      </c>
      <c r="AH23" s="84" t="s">
        <v>57</v>
      </c>
      <c r="AI23" s="135" t="s">
        <v>58</v>
      </c>
    </row>
    <row r="24" s="74" customFormat="1" ht="50" customHeight="1" spans="1:35">
      <c r="A24" s="80">
        <v>16</v>
      </c>
      <c r="B24" s="81" t="s">
        <v>176</v>
      </c>
      <c r="C24" s="80" t="s">
        <v>177</v>
      </c>
      <c r="D24" s="80" t="s">
        <v>44</v>
      </c>
      <c r="E24" s="80" t="s">
        <v>45</v>
      </c>
      <c r="F24" s="80" t="s">
        <v>61</v>
      </c>
      <c r="G24" s="80" t="s">
        <v>47</v>
      </c>
      <c r="H24" s="81">
        <v>2024.03</v>
      </c>
      <c r="I24" s="81" t="s">
        <v>48</v>
      </c>
      <c r="J24" s="80" t="s">
        <v>178</v>
      </c>
      <c r="K24" s="80" t="s">
        <v>179</v>
      </c>
      <c r="L24" s="80" t="s">
        <v>64</v>
      </c>
      <c r="M24" s="80">
        <v>280</v>
      </c>
      <c r="N24" s="33">
        <f t="shared" si="2"/>
        <v>70</v>
      </c>
      <c r="O24" s="33">
        <f t="shared" si="3"/>
        <v>70</v>
      </c>
      <c r="P24" s="84">
        <v>70</v>
      </c>
      <c r="Q24" s="80"/>
      <c r="R24" s="80"/>
      <c r="S24" s="80"/>
      <c r="T24" s="107"/>
      <c r="U24" s="116"/>
      <c r="V24" s="116"/>
      <c r="W24" s="116"/>
      <c r="X24" s="116"/>
      <c r="Y24" s="116"/>
      <c r="Z24" s="116"/>
      <c r="AA24" s="124" t="s">
        <v>65</v>
      </c>
      <c r="AB24" s="80" t="s">
        <v>180</v>
      </c>
      <c r="AC24" s="80">
        <v>100</v>
      </c>
      <c r="AD24" s="80" t="s">
        <v>181</v>
      </c>
      <c r="AE24" s="125" t="s">
        <v>182</v>
      </c>
      <c r="AF24" s="125">
        <v>45251</v>
      </c>
      <c r="AG24" s="80" t="s">
        <v>56</v>
      </c>
      <c r="AH24" s="80" t="s">
        <v>57</v>
      </c>
      <c r="AI24" s="84" t="s">
        <v>58</v>
      </c>
    </row>
    <row r="25" s="74" customFormat="1" ht="50" customHeight="1" spans="1:35">
      <c r="A25" s="80">
        <v>17</v>
      </c>
      <c r="B25" s="81" t="s">
        <v>183</v>
      </c>
      <c r="C25" s="80" t="s">
        <v>184</v>
      </c>
      <c r="D25" s="80" t="s">
        <v>44</v>
      </c>
      <c r="E25" s="80" t="s">
        <v>45</v>
      </c>
      <c r="F25" s="80" t="s">
        <v>61</v>
      </c>
      <c r="G25" s="80" t="s">
        <v>47</v>
      </c>
      <c r="H25" s="81">
        <v>2024.03</v>
      </c>
      <c r="I25" s="81" t="s">
        <v>48</v>
      </c>
      <c r="J25" s="80" t="s">
        <v>185</v>
      </c>
      <c r="K25" s="80" t="s">
        <v>179</v>
      </c>
      <c r="L25" s="80" t="s">
        <v>64</v>
      </c>
      <c r="M25" s="80">
        <v>280</v>
      </c>
      <c r="N25" s="33">
        <f t="shared" si="2"/>
        <v>70</v>
      </c>
      <c r="O25" s="33">
        <f t="shared" si="3"/>
        <v>70</v>
      </c>
      <c r="P25" s="84">
        <v>70</v>
      </c>
      <c r="Q25" s="80"/>
      <c r="R25" s="80"/>
      <c r="S25" s="80"/>
      <c r="T25" s="107"/>
      <c r="U25" s="116"/>
      <c r="V25" s="116"/>
      <c r="W25" s="116"/>
      <c r="X25" s="116"/>
      <c r="Y25" s="116"/>
      <c r="Z25" s="116"/>
      <c r="AA25" s="124" t="s">
        <v>65</v>
      </c>
      <c r="AB25" s="80" t="s">
        <v>186</v>
      </c>
      <c r="AC25" s="80">
        <v>100</v>
      </c>
      <c r="AD25" s="80" t="s">
        <v>181</v>
      </c>
      <c r="AE25" s="125" t="s">
        <v>182</v>
      </c>
      <c r="AF25" s="125">
        <v>45251</v>
      </c>
      <c r="AG25" s="80" t="s">
        <v>56</v>
      </c>
      <c r="AH25" s="80" t="s">
        <v>57</v>
      </c>
      <c r="AI25" s="84" t="s">
        <v>58</v>
      </c>
    </row>
    <row r="26" s="74" customFormat="1" ht="50" customHeight="1" spans="1:35">
      <c r="A26" s="80">
        <v>18</v>
      </c>
      <c r="B26" s="81" t="s">
        <v>187</v>
      </c>
      <c r="C26" s="80" t="s">
        <v>188</v>
      </c>
      <c r="D26" s="80" t="s">
        <v>44</v>
      </c>
      <c r="E26" s="80" t="s">
        <v>45</v>
      </c>
      <c r="F26" s="80" t="s">
        <v>61</v>
      </c>
      <c r="G26" s="80" t="s">
        <v>47</v>
      </c>
      <c r="H26" s="81">
        <v>2024.03</v>
      </c>
      <c r="I26" s="81" t="s">
        <v>48</v>
      </c>
      <c r="J26" s="80" t="s">
        <v>146</v>
      </c>
      <c r="K26" s="80" t="s">
        <v>189</v>
      </c>
      <c r="L26" s="80" t="s">
        <v>64</v>
      </c>
      <c r="M26" s="87">
        <v>280</v>
      </c>
      <c r="N26" s="33">
        <f t="shared" si="2"/>
        <v>70</v>
      </c>
      <c r="O26" s="33">
        <f t="shared" si="3"/>
        <v>70</v>
      </c>
      <c r="P26" s="99">
        <v>70</v>
      </c>
      <c r="Q26" s="118"/>
      <c r="R26" s="118"/>
      <c r="S26" s="118"/>
      <c r="T26" s="119"/>
      <c r="U26" s="116"/>
      <c r="V26" s="116"/>
      <c r="W26" s="116"/>
      <c r="X26" s="116"/>
      <c r="Y26" s="116"/>
      <c r="Z26" s="116"/>
      <c r="AA26" s="124" t="s">
        <v>65</v>
      </c>
      <c r="AB26" s="87" t="s">
        <v>190</v>
      </c>
      <c r="AC26" s="87">
        <v>100</v>
      </c>
      <c r="AD26" s="80" t="s">
        <v>181</v>
      </c>
      <c r="AE26" s="80" t="s">
        <v>191</v>
      </c>
      <c r="AF26" s="125">
        <v>45251</v>
      </c>
      <c r="AG26" s="80" t="s">
        <v>56</v>
      </c>
      <c r="AH26" s="80" t="s">
        <v>57</v>
      </c>
      <c r="AI26" s="84" t="s">
        <v>58</v>
      </c>
    </row>
    <row r="27" s="74" customFormat="1" ht="50" customHeight="1" spans="1:35">
      <c r="A27" s="80">
        <v>19</v>
      </c>
      <c r="B27" s="81" t="s">
        <v>192</v>
      </c>
      <c r="C27" s="80" t="s">
        <v>193</v>
      </c>
      <c r="D27" s="80" t="s">
        <v>44</v>
      </c>
      <c r="E27" s="80" t="s">
        <v>45</v>
      </c>
      <c r="F27" s="80" t="s">
        <v>61</v>
      </c>
      <c r="G27" s="80" t="s">
        <v>47</v>
      </c>
      <c r="H27" s="81">
        <v>2024.03</v>
      </c>
      <c r="I27" s="81" t="s">
        <v>48</v>
      </c>
      <c r="J27" s="80" t="s">
        <v>83</v>
      </c>
      <c r="K27" s="96" t="s">
        <v>194</v>
      </c>
      <c r="L27" s="80" t="s">
        <v>64</v>
      </c>
      <c r="M27" s="87">
        <v>250</v>
      </c>
      <c r="N27" s="33">
        <f t="shared" si="2"/>
        <v>70</v>
      </c>
      <c r="O27" s="33">
        <f t="shared" si="3"/>
        <v>70</v>
      </c>
      <c r="P27" s="99">
        <v>70</v>
      </c>
      <c r="Q27" s="118"/>
      <c r="R27" s="118"/>
      <c r="S27" s="118"/>
      <c r="T27" s="119"/>
      <c r="U27" s="116"/>
      <c r="V27" s="116"/>
      <c r="W27" s="116"/>
      <c r="X27" s="116"/>
      <c r="Y27" s="116"/>
      <c r="Z27" s="116"/>
      <c r="AA27" s="130" t="s">
        <v>195</v>
      </c>
      <c r="AB27" s="87" t="s">
        <v>196</v>
      </c>
      <c r="AC27" s="87">
        <v>100</v>
      </c>
      <c r="AD27" s="80" t="s">
        <v>197</v>
      </c>
      <c r="AE27" s="80" t="s">
        <v>191</v>
      </c>
      <c r="AF27" s="125">
        <v>45251</v>
      </c>
      <c r="AG27" s="80" t="s">
        <v>56</v>
      </c>
      <c r="AH27" s="80" t="s">
        <v>57</v>
      </c>
      <c r="AI27" s="84" t="s">
        <v>58</v>
      </c>
    </row>
    <row r="28" s="74" customFormat="1" ht="50" customHeight="1" spans="1:35">
      <c r="A28" s="80">
        <v>20</v>
      </c>
      <c r="B28" s="81" t="s">
        <v>198</v>
      </c>
      <c r="C28" s="87" t="s">
        <v>199</v>
      </c>
      <c r="D28" s="87" t="s">
        <v>44</v>
      </c>
      <c r="E28" s="87" t="s">
        <v>45</v>
      </c>
      <c r="F28" s="87" t="s">
        <v>73</v>
      </c>
      <c r="G28" s="80" t="s">
        <v>47</v>
      </c>
      <c r="H28" s="81">
        <v>2024.03</v>
      </c>
      <c r="I28" s="81" t="s">
        <v>48</v>
      </c>
      <c r="J28" s="100" t="s">
        <v>200</v>
      </c>
      <c r="K28" s="80" t="s">
        <v>201</v>
      </c>
      <c r="L28" s="87" t="s">
        <v>202</v>
      </c>
      <c r="M28" s="87">
        <v>1</v>
      </c>
      <c r="N28" s="33">
        <f t="shared" si="2"/>
        <v>70</v>
      </c>
      <c r="O28" s="33">
        <f t="shared" si="3"/>
        <v>70</v>
      </c>
      <c r="P28" s="99">
        <v>70</v>
      </c>
      <c r="Q28" s="118"/>
      <c r="R28" s="118"/>
      <c r="S28" s="118"/>
      <c r="T28" s="119"/>
      <c r="U28" s="116"/>
      <c r="V28" s="116"/>
      <c r="W28" s="116"/>
      <c r="X28" s="116"/>
      <c r="Y28" s="116"/>
      <c r="Z28" s="116"/>
      <c r="AA28" s="130"/>
      <c r="AB28" s="87" t="s">
        <v>186</v>
      </c>
      <c r="AC28" s="87">
        <v>100</v>
      </c>
      <c r="AD28" s="80" t="s">
        <v>197</v>
      </c>
      <c r="AE28" s="80" t="s">
        <v>191</v>
      </c>
      <c r="AF28" s="125">
        <v>45251</v>
      </c>
      <c r="AG28" s="80" t="s">
        <v>56</v>
      </c>
      <c r="AH28" s="80" t="s">
        <v>57</v>
      </c>
      <c r="AI28" s="84" t="s">
        <v>58</v>
      </c>
    </row>
    <row r="29" ht="20.25" spans="1:35">
      <c r="A29" s="39" t="s">
        <v>203</v>
      </c>
      <c r="B29" s="40"/>
      <c r="C29" s="41"/>
      <c r="D29" s="42">
        <v>1</v>
      </c>
      <c r="E29" s="43"/>
      <c r="F29" s="43"/>
      <c r="G29" s="43"/>
      <c r="H29" s="43"/>
      <c r="I29" s="43"/>
      <c r="J29" s="43"/>
      <c r="K29" s="43"/>
      <c r="L29" s="43"/>
      <c r="M29" s="43"/>
      <c r="N29" s="42">
        <f>N30</f>
        <v>4.7</v>
      </c>
      <c r="O29" s="42">
        <f t="shared" ref="O29:Z29" si="4">O30</f>
        <v>4.7</v>
      </c>
      <c r="P29" s="42">
        <f t="shared" si="4"/>
        <v>4.7</v>
      </c>
      <c r="Q29" s="42">
        <f t="shared" si="4"/>
        <v>0</v>
      </c>
      <c r="R29" s="42">
        <f t="shared" si="4"/>
        <v>0</v>
      </c>
      <c r="S29" s="42">
        <f t="shared" si="4"/>
        <v>0</v>
      </c>
      <c r="T29" s="42">
        <f t="shared" si="4"/>
        <v>0</v>
      </c>
      <c r="U29" s="42">
        <f t="shared" si="4"/>
        <v>0</v>
      </c>
      <c r="V29" s="42">
        <f t="shared" si="4"/>
        <v>0</v>
      </c>
      <c r="W29" s="42">
        <f t="shared" si="4"/>
        <v>0</v>
      </c>
      <c r="X29" s="42">
        <f t="shared" si="4"/>
        <v>0</v>
      </c>
      <c r="Y29" s="42">
        <f t="shared" si="4"/>
        <v>0</v>
      </c>
      <c r="Z29" s="42">
        <f t="shared" si="4"/>
        <v>0</v>
      </c>
      <c r="AA29" s="42">
        <v>0</v>
      </c>
      <c r="AB29" s="42">
        <v>0</v>
      </c>
      <c r="AC29" s="42">
        <v>47</v>
      </c>
      <c r="AD29" s="67"/>
      <c r="AE29" s="67"/>
      <c r="AF29" s="42"/>
      <c r="AG29" s="42"/>
      <c r="AH29" s="68"/>
      <c r="AI29" s="42"/>
    </row>
    <row r="30" s="74" customFormat="1" ht="60" spans="1:35">
      <c r="A30" s="80">
        <v>1</v>
      </c>
      <c r="B30" s="81" t="s">
        <v>204</v>
      </c>
      <c r="C30" s="80" t="s">
        <v>205</v>
      </c>
      <c r="D30" s="80" t="s">
        <v>206</v>
      </c>
      <c r="E30" s="80" t="s">
        <v>207</v>
      </c>
      <c r="F30" s="80" t="s">
        <v>208</v>
      </c>
      <c r="G30" s="80" t="s">
        <v>47</v>
      </c>
      <c r="H30" s="81">
        <v>2024.03</v>
      </c>
      <c r="I30" s="81" t="s">
        <v>48</v>
      </c>
      <c r="J30" s="80" t="s">
        <v>209</v>
      </c>
      <c r="K30" s="96" t="s">
        <v>210</v>
      </c>
      <c r="L30" s="101" t="s">
        <v>211</v>
      </c>
      <c r="M30" s="80">
        <v>47</v>
      </c>
      <c r="N30" s="33">
        <v>4.7</v>
      </c>
      <c r="O30" s="33">
        <v>4.7</v>
      </c>
      <c r="P30" s="84">
        <v>4.7</v>
      </c>
      <c r="Q30" s="92"/>
      <c r="R30" s="120"/>
      <c r="S30" s="120"/>
      <c r="T30" s="107"/>
      <c r="U30" s="116"/>
      <c r="V30" s="116"/>
      <c r="W30" s="116"/>
      <c r="X30" s="116"/>
      <c r="Y30" s="116"/>
      <c r="Z30" s="116"/>
      <c r="AA30" s="124" t="s">
        <v>212</v>
      </c>
      <c r="AB30" s="80" t="s">
        <v>213</v>
      </c>
      <c r="AC30" s="101">
        <v>47</v>
      </c>
      <c r="AD30" s="80" t="s">
        <v>214</v>
      </c>
      <c r="AE30" s="80" t="s">
        <v>214</v>
      </c>
      <c r="AF30" s="125">
        <v>45251</v>
      </c>
      <c r="AG30" s="80" t="s">
        <v>56</v>
      </c>
      <c r="AH30" s="80" t="s">
        <v>57</v>
      </c>
      <c r="AI30" s="84" t="s">
        <v>58</v>
      </c>
    </row>
    <row r="31" ht="20.25" spans="1:35">
      <c r="A31" s="39" t="s">
        <v>215</v>
      </c>
      <c r="B31" s="40"/>
      <c r="C31" s="41"/>
      <c r="D31" s="42">
        <v>7</v>
      </c>
      <c r="E31" s="43"/>
      <c r="F31" s="43"/>
      <c r="G31" s="43"/>
      <c r="H31" s="43"/>
      <c r="I31" s="43"/>
      <c r="J31" s="43"/>
      <c r="K31" s="43"/>
      <c r="L31" s="43"/>
      <c r="M31" s="43"/>
      <c r="N31" s="42">
        <f>SUM(N32:N38)</f>
        <v>1808.7</v>
      </c>
      <c r="O31" s="42">
        <f t="shared" ref="O31:AC31" si="5">SUM(O32:O38)</f>
        <v>1808.7</v>
      </c>
      <c r="P31" s="42">
        <f t="shared" si="5"/>
        <v>672.7</v>
      </c>
      <c r="Q31" s="42">
        <f t="shared" si="5"/>
        <v>1136</v>
      </c>
      <c r="R31" s="42">
        <f t="shared" si="5"/>
        <v>0</v>
      </c>
      <c r="S31" s="42">
        <f t="shared" si="5"/>
        <v>0</v>
      </c>
      <c r="T31" s="42">
        <f t="shared" si="5"/>
        <v>0</v>
      </c>
      <c r="U31" s="42">
        <f t="shared" si="5"/>
        <v>0</v>
      </c>
      <c r="V31" s="42">
        <f t="shared" si="5"/>
        <v>0</v>
      </c>
      <c r="W31" s="42">
        <f t="shared" si="5"/>
        <v>0</v>
      </c>
      <c r="X31" s="42">
        <f t="shared" si="5"/>
        <v>0</v>
      </c>
      <c r="Y31" s="42">
        <f t="shared" si="5"/>
        <v>0</v>
      </c>
      <c r="Z31" s="42">
        <f t="shared" si="5"/>
        <v>0</v>
      </c>
      <c r="AA31" s="42">
        <f t="shared" si="5"/>
        <v>0</v>
      </c>
      <c r="AB31" s="42">
        <f t="shared" si="5"/>
        <v>0</v>
      </c>
      <c r="AC31" s="42">
        <f t="shared" si="5"/>
        <v>299</v>
      </c>
      <c r="AD31" s="42"/>
      <c r="AE31" s="42"/>
      <c r="AF31" s="42"/>
      <c r="AG31" s="42"/>
      <c r="AH31" s="68"/>
      <c r="AI31" s="42"/>
    </row>
    <row r="32" s="74" customFormat="1" ht="50" customHeight="1" spans="1:35">
      <c r="A32" s="80">
        <v>1</v>
      </c>
      <c r="B32" s="81" t="s">
        <v>216</v>
      </c>
      <c r="C32" s="88" t="s">
        <v>217</v>
      </c>
      <c r="D32" s="89" t="s">
        <v>218</v>
      </c>
      <c r="E32" s="89" t="s">
        <v>219</v>
      </c>
      <c r="F32" s="89" t="s">
        <v>220</v>
      </c>
      <c r="G32" s="82" t="s">
        <v>47</v>
      </c>
      <c r="H32" s="83">
        <v>2024.03</v>
      </c>
      <c r="I32" s="83" t="s">
        <v>48</v>
      </c>
      <c r="J32" s="88" t="s">
        <v>221</v>
      </c>
      <c r="K32" s="102" t="s">
        <v>222</v>
      </c>
      <c r="L32" s="92" t="s">
        <v>223</v>
      </c>
      <c r="M32" s="103">
        <v>3.7</v>
      </c>
      <c r="N32" s="46">
        <f>O32+W32+X32+Y32+Z32</f>
        <v>91.45</v>
      </c>
      <c r="O32" s="46">
        <f>SUM(P32:V32)</f>
        <v>91.45</v>
      </c>
      <c r="P32" s="95">
        <v>91.45</v>
      </c>
      <c r="Q32" s="121"/>
      <c r="R32" s="121"/>
      <c r="S32" s="121"/>
      <c r="T32" s="122"/>
      <c r="U32" s="108"/>
      <c r="V32" s="123"/>
      <c r="W32" s="108"/>
      <c r="X32" s="108"/>
      <c r="Y32" s="108"/>
      <c r="Z32" s="108"/>
      <c r="AA32" s="126" t="s">
        <v>224</v>
      </c>
      <c r="AB32" s="80" t="s">
        <v>225</v>
      </c>
      <c r="AC32" s="80">
        <v>25</v>
      </c>
      <c r="AD32" s="82" t="s">
        <v>226</v>
      </c>
      <c r="AE32" s="82" t="s">
        <v>227</v>
      </c>
      <c r="AF32" s="125">
        <v>45251</v>
      </c>
      <c r="AG32" s="80" t="s">
        <v>56</v>
      </c>
      <c r="AH32" s="85" t="s">
        <v>57</v>
      </c>
      <c r="AI32" s="85" t="s">
        <v>58</v>
      </c>
    </row>
    <row r="33" s="74" customFormat="1" ht="50" customHeight="1" spans="1:35">
      <c r="A33" s="80">
        <v>2</v>
      </c>
      <c r="B33" s="81" t="s">
        <v>228</v>
      </c>
      <c r="C33" s="88" t="s">
        <v>229</v>
      </c>
      <c r="D33" s="80" t="s">
        <v>218</v>
      </c>
      <c r="E33" s="88" t="s">
        <v>230</v>
      </c>
      <c r="F33" s="89" t="s">
        <v>231</v>
      </c>
      <c r="G33" s="80" t="s">
        <v>47</v>
      </c>
      <c r="H33" s="81">
        <v>2024.03</v>
      </c>
      <c r="I33" s="81" t="s">
        <v>48</v>
      </c>
      <c r="J33" s="82" t="s">
        <v>221</v>
      </c>
      <c r="K33" s="102" t="s">
        <v>232</v>
      </c>
      <c r="L33" s="92" t="s">
        <v>76</v>
      </c>
      <c r="M33" s="82">
        <v>2</v>
      </c>
      <c r="N33" s="46">
        <f t="shared" ref="N33:N38" si="6">O33+W33+X33+Y33+Z33</f>
        <v>383.8</v>
      </c>
      <c r="O33" s="46">
        <f t="shared" ref="O33:O38" si="7">SUM(P33:V33)</f>
        <v>383.8</v>
      </c>
      <c r="P33" s="85">
        <v>383.8</v>
      </c>
      <c r="Q33" s="94"/>
      <c r="R33" s="94"/>
      <c r="S33" s="94"/>
      <c r="T33" s="110"/>
      <c r="U33" s="108"/>
      <c r="V33" s="123"/>
      <c r="W33" s="108"/>
      <c r="X33" s="108"/>
      <c r="Y33" s="108"/>
      <c r="Z33" s="108"/>
      <c r="AA33" s="126" t="s">
        <v>233</v>
      </c>
      <c r="AB33" s="80" t="s">
        <v>225</v>
      </c>
      <c r="AC33" s="80">
        <v>34</v>
      </c>
      <c r="AD33" s="80" t="s">
        <v>234</v>
      </c>
      <c r="AE33" s="80" t="s">
        <v>235</v>
      </c>
      <c r="AF33" s="125">
        <v>45251</v>
      </c>
      <c r="AG33" s="82"/>
      <c r="AH33" s="85" t="s">
        <v>57</v>
      </c>
      <c r="AI33" s="85" t="s">
        <v>58</v>
      </c>
    </row>
    <row r="34" s="74" customFormat="1" ht="50" customHeight="1" spans="1:35">
      <c r="A34" s="80">
        <v>3</v>
      </c>
      <c r="B34" s="81" t="s">
        <v>236</v>
      </c>
      <c r="C34" s="80" t="s">
        <v>237</v>
      </c>
      <c r="D34" s="80" t="s">
        <v>218</v>
      </c>
      <c r="E34" s="82" t="s">
        <v>219</v>
      </c>
      <c r="F34" s="85" t="s">
        <v>238</v>
      </c>
      <c r="G34" s="80" t="s">
        <v>47</v>
      </c>
      <c r="H34" s="81">
        <v>2024.03</v>
      </c>
      <c r="I34" s="81" t="s">
        <v>48</v>
      </c>
      <c r="J34" s="80" t="s">
        <v>239</v>
      </c>
      <c r="K34" s="96" t="s">
        <v>240</v>
      </c>
      <c r="L34" s="92" t="s">
        <v>223</v>
      </c>
      <c r="M34" s="82">
        <v>6.3</v>
      </c>
      <c r="N34" s="46">
        <f t="shared" si="6"/>
        <v>288</v>
      </c>
      <c r="O34" s="46">
        <f t="shared" si="7"/>
        <v>288</v>
      </c>
      <c r="P34" s="94"/>
      <c r="Q34" s="109">
        <v>288</v>
      </c>
      <c r="R34" s="94"/>
      <c r="S34" s="94"/>
      <c r="T34" s="110"/>
      <c r="U34" s="108"/>
      <c r="V34" s="108"/>
      <c r="W34" s="108"/>
      <c r="X34" s="108"/>
      <c r="Y34" s="108"/>
      <c r="Z34" s="108"/>
      <c r="AA34" s="126" t="s">
        <v>109</v>
      </c>
      <c r="AB34" s="126" t="s">
        <v>225</v>
      </c>
      <c r="AC34" s="126">
        <v>60</v>
      </c>
      <c r="AD34" s="126" t="s">
        <v>241</v>
      </c>
      <c r="AE34" s="131" t="s">
        <v>242</v>
      </c>
      <c r="AF34" s="125">
        <v>45251</v>
      </c>
      <c r="AG34" s="80" t="s">
        <v>56</v>
      </c>
      <c r="AH34" s="85" t="s">
        <v>243</v>
      </c>
      <c r="AI34" s="85" t="s">
        <v>58</v>
      </c>
    </row>
    <row r="35" s="74" customFormat="1" ht="50" customHeight="1" spans="1:35">
      <c r="A35" s="80">
        <v>4</v>
      </c>
      <c r="B35" s="81" t="s">
        <v>244</v>
      </c>
      <c r="C35" s="80" t="s">
        <v>245</v>
      </c>
      <c r="D35" s="84" t="s">
        <v>218</v>
      </c>
      <c r="E35" s="84" t="s">
        <v>219</v>
      </c>
      <c r="F35" s="84" t="s">
        <v>220</v>
      </c>
      <c r="G35" s="82" t="s">
        <v>47</v>
      </c>
      <c r="H35" s="83">
        <v>2024.03</v>
      </c>
      <c r="I35" s="83" t="s">
        <v>48</v>
      </c>
      <c r="J35" s="80" t="s">
        <v>246</v>
      </c>
      <c r="K35" s="80" t="s">
        <v>247</v>
      </c>
      <c r="L35" s="92" t="s">
        <v>223</v>
      </c>
      <c r="M35" s="80">
        <v>13.3</v>
      </c>
      <c r="N35" s="46">
        <f t="shared" si="6"/>
        <v>399</v>
      </c>
      <c r="O35" s="46">
        <f t="shared" si="7"/>
        <v>399</v>
      </c>
      <c r="P35" s="94"/>
      <c r="Q35" s="92">
        <v>399</v>
      </c>
      <c r="R35" s="92"/>
      <c r="S35" s="92"/>
      <c r="T35" s="107"/>
      <c r="U35" s="108"/>
      <c r="V35" s="108"/>
      <c r="W35" s="108"/>
      <c r="X35" s="108"/>
      <c r="Y35" s="108"/>
      <c r="Z35" s="108"/>
      <c r="AA35" s="132" t="s">
        <v>102</v>
      </c>
      <c r="AB35" s="80" t="s">
        <v>95</v>
      </c>
      <c r="AC35" s="80">
        <v>90</v>
      </c>
      <c r="AD35" s="80" t="s">
        <v>248</v>
      </c>
      <c r="AE35" s="80" t="s">
        <v>249</v>
      </c>
      <c r="AF35" s="125">
        <v>45251</v>
      </c>
      <c r="AG35" s="80" t="s">
        <v>56</v>
      </c>
      <c r="AH35" s="84" t="s">
        <v>243</v>
      </c>
      <c r="AI35" s="85" t="s">
        <v>58</v>
      </c>
    </row>
    <row r="36" s="74" customFormat="1" ht="50" customHeight="1" spans="1:35">
      <c r="A36" s="80">
        <v>5</v>
      </c>
      <c r="B36" s="81" t="s">
        <v>250</v>
      </c>
      <c r="C36" s="82" t="s">
        <v>251</v>
      </c>
      <c r="D36" s="82" t="s">
        <v>218</v>
      </c>
      <c r="E36" s="82" t="s">
        <v>230</v>
      </c>
      <c r="F36" s="85" t="s">
        <v>231</v>
      </c>
      <c r="G36" s="80" t="s">
        <v>47</v>
      </c>
      <c r="H36" s="81">
        <v>2024.03</v>
      </c>
      <c r="I36" s="81" t="s">
        <v>48</v>
      </c>
      <c r="J36" s="85" t="s">
        <v>252</v>
      </c>
      <c r="K36" s="97" t="s">
        <v>253</v>
      </c>
      <c r="L36" s="92" t="s">
        <v>223</v>
      </c>
      <c r="M36" s="84">
        <v>5.357</v>
      </c>
      <c r="N36" s="46">
        <f t="shared" si="6"/>
        <v>197.45</v>
      </c>
      <c r="O36" s="46">
        <f t="shared" si="7"/>
        <v>197.45</v>
      </c>
      <c r="P36" s="85">
        <v>197.45</v>
      </c>
      <c r="Q36" s="92"/>
      <c r="R36" s="92"/>
      <c r="S36" s="92"/>
      <c r="T36" s="107"/>
      <c r="U36" s="108"/>
      <c r="V36" s="108"/>
      <c r="W36" s="108"/>
      <c r="X36" s="108"/>
      <c r="Y36" s="108"/>
      <c r="Z36" s="108"/>
      <c r="AA36" s="128" t="s">
        <v>254</v>
      </c>
      <c r="AB36" s="85" t="s">
        <v>110</v>
      </c>
      <c r="AC36" s="85">
        <v>10</v>
      </c>
      <c r="AD36" s="85" t="s">
        <v>255</v>
      </c>
      <c r="AE36" s="84" t="s">
        <v>256</v>
      </c>
      <c r="AF36" s="125">
        <v>45251</v>
      </c>
      <c r="AG36" s="80" t="s">
        <v>56</v>
      </c>
      <c r="AH36" s="80" t="s">
        <v>57</v>
      </c>
      <c r="AI36" s="85" t="s">
        <v>58</v>
      </c>
    </row>
    <row r="37" s="74" customFormat="1" ht="50" customHeight="1" spans="1:35">
      <c r="A37" s="80">
        <v>6</v>
      </c>
      <c r="B37" s="81" t="s">
        <v>257</v>
      </c>
      <c r="C37" s="82" t="s">
        <v>258</v>
      </c>
      <c r="D37" s="82" t="s">
        <v>218</v>
      </c>
      <c r="E37" s="82" t="s">
        <v>219</v>
      </c>
      <c r="F37" s="82" t="s">
        <v>220</v>
      </c>
      <c r="G37" s="82" t="s">
        <v>47</v>
      </c>
      <c r="H37" s="83">
        <v>2024.03</v>
      </c>
      <c r="I37" s="83" t="s">
        <v>48</v>
      </c>
      <c r="J37" s="82" t="s">
        <v>259</v>
      </c>
      <c r="K37" s="91" t="s">
        <v>260</v>
      </c>
      <c r="L37" s="82" t="s">
        <v>223</v>
      </c>
      <c r="M37" s="82">
        <v>4</v>
      </c>
      <c r="N37" s="46">
        <f t="shared" si="6"/>
        <v>225</v>
      </c>
      <c r="O37" s="46">
        <f t="shared" si="7"/>
        <v>225</v>
      </c>
      <c r="P37" s="82"/>
      <c r="Q37" s="82">
        <v>225</v>
      </c>
      <c r="R37" s="82"/>
      <c r="S37" s="82"/>
      <c r="T37" s="110"/>
      <c r="U37" s="108"/>
      <c r="V37" s="108"/>
      <c r="W37" s="108"/>
      <c r="X37" s="108"/>
      <c r="Y37" s="108"/>
      <c r="Z37" s="108"/>
      <c r="AA37" s="133" t="s">
        <v>261</v>
      </c>
      <c r="AB37" s="82" t="s">
        <v>262</v>
      </c>
      <c r="AC37" s="82">
        <v>50</v>
      </c>
      <c r="AD37" s="91" t="s">
        <v>263</v>
      </c>
      <c r="AE37" s="91" t="s">
        <v>264</v>
      </c>
      <c r="AF37" s="125">
        <v>45251</v>
      </c>
      <c r="AG37" s="82" t="s">
        <v>56</v>
      </c>
      <c r="AH37" s="85" t="s">
        <v>243</v>
      </c>
      <c r="AI37" s="85" t="s">
        <v>58</v>
      </c>
    </row>
    <row r="38" s="74" customFormat="1" ht="50" customHeight="1" spans="1:35">
      <c r="A38" s="80">
        <v>7</v>
      </c>
      <c r="B38" s="81" t="s">
        <v>265</v>
      </c>
      <c r="C38" s="82" t="s">
        <v>266</v>
      </c>
      <c r="D38" s="82" t="s">
        <v>218</v>
      </c>
      <c r="E38" s="82" t="s">
        <v>219</v>
      </c>
      <c r="F38" s="82" t="s">
        <v>220</v>
      </c>
      <c r="G38" s="82" t="s">
        <v>47</v>
      </c>
      <c r="H38" s="83">
        <v>2024.03</v>
      </c>
      <c r="I38" s="83" t="s">
        <v>48</v>
      </c>
      <c r="J38" s="82" t="s">
        <v>267</v>
      </c>
      <c r="K38" s="91" t="s">
        <v>268</v>
      </c>
      <c r="L38" s="82" t="s">
        <v>76</v>
      </c>
      <c r="M38" s="82">
        <v>1</v>
      </c>
      <c r="N38" s="46">
        <f t="shared" si="6"/>
        <v>224</v>
      </c>
      <c r="O38" s="46">
        <f t="shared" si="7"/>
        <v>224</v>
      </c>
      <c r="P38" s="94"/>
      <c r="Q38" s="94">
        <v>224</v>
      </c>
      <c r="R38" s="94"/>
      <c r="S38" s="94"/>
      <c r="T38" s="110"/>
      <c r="U38" s="108"/>
      <c r="V38" s="108"/>
      <c r="W38" s="108"/>
      <c r="X38" s="108"/>
      <c r="Y38" s="108"/>
      <c r="Z38" s="108"/>
      <c r="AA38" s="133" t="s">
        <v>261</v>
      </c>
      <c r="AB38" s="82" t="s">
        <v>262</v>
      </c>
      <c r="AC38" s="82">
        <v>30</v>
      </c>
      <c r="AD38" s="91" t="s">
        <v>269</v>
      </c>
      <c r="AE38" s="91" t="s">
        <v>270</v>
      </c>
      <c r="AF38" s="125">
        <v>45251</v>
      </c>
      <c r="AG38" s="82" t="s">
        <v>56</v>
      </c>
      <c r="AH38" s="85" t="s">
        <v>243</v>
      </c>
      <c r="AI38" s="136" t="s">
        <v>58</v>
      </c>
    </row>
    <row r="39" ht="20.25" spans="1:35">
      <c r="A39" s="39" t="s">
        <v>271</v>
      </c>
      <c r="B39" s="40"/>
      <c r="C39" s="41"/>
      <c r="D39" s="42">
        <v>1</v>
      </c>
      <c r="E39" s="43"/>
      <c r="F39" s="43"/>
      <c r="G39" s="43"/>
      <c r="H39" s="43"/>
      <c r="I39" s="43"/>
      <c r="J39" s="43"/>
      <c r="K39" s="43"/>
      <c r="L39" s="43"/>
      <c r="M39" s="43"/>
      <c r="N39" s="48">
        <f>SUM(N40)</f>
        <v>76.5</v>
      </c>
      <c r="O39" s="48">
        <f t="shared" ref="O39:AC39" si="8">SUM(O40)</f>
        <v>76.5</v>
      </c>
      <c r="P39" s="48">
        <f t="shared" si="8"/>
        <v>76.5</v>
      </c>
      <c r="Q39" s="48">
        <f t="shared" si="8"/>
        <v>0</v>
      </c>
      <c r="R39" s="48">
        <f t="shared" si="8"/>
        <v>0</v>
      </c>
      <c r="S39" s="48">
        <f t="shared" si="8"/>
        <v>0</v>
      </c>
      <c r="T39" s="48">
        <f t="shared" si="8"/>
        <v>0</v>
      </c>
      <c r="U39" s="48">
        <f t="shared" si="8"/>
        <v>0</v>
      </c>
      <c r="V39" s="48">
        <f t="shared" si="8"/>
        <v>0</v>
      </c>
      <c r="W39" s="48">
        <f t="shared" si="8"/>
        <v>0</v>
      </c>
      <c r="X39" s="48">
        <f t="shared" si="8"/>
        <v>0</v>
      </c>
      <c r="Y39" s="48">
        <f t="shared" si="8"/>
        <v>0</v>
      </c>
      <c r="Z39" s="48">
        <f t="shared" si="8"/>
        <v>0</v>
      </c>
      <c r="AA39" s="48">
        <f t="shared" si="8"/>
        <v>0</v>
      </c>
      <c r="AB39" s="48">
        <f t="shared" si="8"/>
        <v>0</v>
      </c>
      <c r="AC39" s="48">
        <f t="shared" si="8"/>
        <v>255</v>
      </c>
      <c r="AD39" s="42"/>
      <c r="AE39" s="42"/>
      <c r="AF39" s="42"/>
      <c r="AG39" s="42"/>
      <c r="AH39" s="68"/>
      <c r="AI39" s="42"/>
    </row>
    <row r="40" s="74" customFormat="1" ht="90" spans="1:35">
      <c r="A40" s="80">
        <v>1</v>
      </c>
      <c r="B40" s="81" t="s">
        <v>272</v>
      </c>
      <c r="C40" s="80" t="s">
        <v>273</v>
      </c>
      <c r="D40" s="80" t="s">
        <v>274</v>
      </c>
      <c r="E40" s="80" t="s">
        <v>275</v>
      </c>
      <c r="F40" s="80" t="s">
        <v>276</v>
      </c>
      <c r="G40" s="80" t="s">
        <v>47</v>
      </c>
      <c r="H40" s="81">
        <v>2024.03</v>
      </c>
      <c r="I40" s="81" t="s">
        <v>48</v>
      </c>
      <c r="J40" s="80" t="s">
        <v>209</v>
      </c>
      <c r="K40" s="96" t="s">
        <v>277</v>
      </c>
      <c r="L40" s="80" t="s">
        <v>211</v>
      </c>
      <c r="M40" s="80">
        <v>255</v>
      </c>
      <c r="N40" s="33">
        <v>76.5</v>
      </c>
      <c r="O40" s="33">
        <v>76.5</v>
      </c>
      <c r="P40" s="84">
        <v>76.5</v>
      </c>
      <c r="Q40" s="92"/>
      <c r="R40" s="92"/>
      <c r="S40" s="92"/>
      <c r="T40" s="107"/>
      <c r="U40" s="116"/>
      <c r="V40" s="116"/>
      <c r="W40" s="116"/>
      <c r="X40" s="116"/>
      <c r="Y40" s="116"/>
      <c r="Z40" s="116"/>
      <c r="AA40" s="124" t="s">
        <v>278</v>
      </c>
      <c r="AB40" s="80" t="s">
        <v>279</v>
      </c>
      <c r="AC40" s="80">
        <v>255</v>
      </c>
      <c r="AD40" s="80" t="s">
        <v>280</v>
      </c>
      <c r="AE40" s="80" t="s">
        <v>281</v>
      </c>
      <c r="AF40" s="125">
        <v>45251</v>
      </c>
      <c r="AG40" s="80" t="s">
        <v>56</v>
      </c>
      <c r="AH40" s="84" t="s">
        <v>57</v>
      </c>
      <c r="AI40" s="137" t="s">
        <v>58</v>
      </c>
    </row>
    <row r="41" ht="20.25" spans="1:35">
      <c r="A41" s="39" t="s">
        <v>282</v>
      </c>
      <c r="B41" s="40"/>
      <c r="C41" s="41"/>
      <c r="D41" s="42">
        <v>1</v>
      </c>
      <c r="E41" s="43"/>
      <c r="F41" s="43"/>
      <c r="G41" s="43"/>
      <c r="H41" s="43"/>
      <c r="I41" s="43"/>
      <c r="J41" s="43"/>
      <c r="K41" s="43"/>
      <c r="L41" s="43"/>
      <c r="M41" s="43"/>
      <c r="N41" s="48">
        <f>SUM(N42)</f>
        <v>5.5</v>
      </c>
      <c r="O41" s="48">
        <f t="shared" ref="O41:AC41" si="9">SUM(O42)</f>
        <v>5.5</v>
      </c>
      <c r="P41" s="48">
        <f t="shared" si="9"/>
        <v>0</v>
      </c>
      <c r="Q41" s="48">
        <f t="shared" si="9"/>
        <v>0</v>
      </c>
      <c r="R41" s="48">
        <f t="shared" si="9"/>
        <v>5.5</v>
      </c>
      <c r="S41" s="48">
        <f t="shared" si="9"/>
        <v>0</v>
      </c>
      <c r="T41" s="48">
        <f t="shared" si="9"/>
        <v>0</v>
      </c>
      <c r="U41" s="48">
        <f t="shared" si="9"/>
        <v>0</v>
      </c>
      <c r="V41" s="48">
        <f t="shared" si="9"/>
        <v>0</v>
      </c>
      <c r="W41" s="48">
        <f t="shared" si="9"/>
        <v>0</v>
      </c>
      <c r="X41" s="48">
        <f t="shared" si="9"/>
        <v>0</v>
      </c>
      <c r="Y41" s="48">
        <f t="shared" si="9"/>
        <v>0</v>
      </c>
      <c r="Z41" s="48">
        <f t="shared" si="9"/>
        <v>0</v>
      </c>
      <c r="AA41" s="48">
        <f t="shared" si="9"/>
        <v>0</v>
      </c>
      <c r="AB41" s="48">
        <f t="shared" si="9"/>
        <v>0</v>
      </c>
      <c r="AC41" s="48">
        <f t="shared" si="9"/>
        <v>240</v>
      </c>
      <c r="AD41" s="42"/>
      <c r="AE41" s="42"/>
      <c r="AF41" s="42"/>
      <c r="AG41" s="42"/>
      <c r="AH41" s="68"/>
      <c r="AI41" s="42"/>
    </row>
    <row r="42" s="74" customFormat="1" ht="114" customHeight="1" spans="1:35">
      <c r="A42" s="80">
        <v>1</v>
      </c>
      <c r="B42" s="81" t="s">
        <v>283</v>
      </c>
      <c r="C42" s="85" t="s">
        <v>284</v>
      </c>
      <c r="D42" s="80" t="s">
        <v>285</v>
      </c>
      <c r="E42" s="80" t="s">
        <v>286</v>
      </c>
      <c r="F42" s="80" t="s">
        <v>286</v>
      </c>
      <c r="G42" s="80" t="s">
        <v>47</v>
      </c>
      <c r="H42" s="81">
        <v>2024.03</v>
      </c>
      <c r="I42" s="81" t="s">
        <v>48</v>
      </c>
      <c r="J42" s="85" t="s">
        <v>209</v>
      </c>
      <c r="K42" s="97" t="s">
        <v>287</v>
      </c>
      <c r="L42" s="82" t="s">
        <v>288</v>
      </c>
      <c r="M42" s="80">
        <v>880</v>
      </c>
      <c r="N42" s="49">
        <v>5.5</v>
      </c>
      <c r="O42" s="33">
        <v>5.5</v>
      </c>
      <c r="P42" s="92"/>
      <c r="Q42" s="92"/>
      <c r="R42" s="92">
        <v>5.5</v>
      </c>
      <c r="S42" s="92"/>
      <c r="T42" s="107"/>
      <c r="U42" s="108"/>
      <c r="V42" s="108"/>
      <c r="W42" s="108"/>
      <c r="X42" s="108"/>
      <c r="Y42" s="108"/>
      <c r="Z42" s="108"/>
      <c r="AA42" s="133" t="s">
        <v>289</v>
      </c>
      <c r="AB42" s="82" t="s">
        <v>290</v>
      </c>
      <c r="AC42" s="85">
        <v>240</v>
      </c>
      <c r="AD42" s="85" t="s">
        <v>291</v>
      </c>
      <c r="AE42" s="85" t="s">
        <v>292</v>
      </c>
      <c r="AF42" s="125">
        <v>45251</v>
      </c>
      <c r="AG42" s="80" t="s">
        <v>56</v>
      </c>
      <c r="AH42" s="84" t="s">
        <v>69</v>
      </c>
      <c r="AI42" s="138" t="s">
        <v>58</v>
      </c>
    </row>
  </sheetData>
  <mergeCells count="38">
    <mergeCell ref="A2:AI2"/>
    <mergeCell ref="A3:C3"/>
    <mergeCell ref="U3:Z3"/>
    <mergeCell ref="N4:Z4"/>
    <mergeCell ref="O5:V5"/>
    <mergeCell ref="A7:K7"/>
    <mergeCell ref="A8:C8"/>
    <mergeCell ref="A29:C29"/>
    <mergeCell ref="A31:C31"/>
    <mergeCell ref="A39:C39"/>
    <mergeCell ref="A41:C41"/>
    <mergeCell ref="A4:A6"/>
    <mergeCell ref="B4:B6"/>
    <mergeCell ref="C4:C6"/>
    <mergeCell ref="D4:D6"/>
    <mergeCell ref="E4:E6"/>
    <mergeCell ref="F4:F6"/>
    <mergeCell ref="G4:G6"/>
    <mergeCell ref="H4:H6"/>
    <mergeCell ref="I4:I6"/>
    <mergeCell ref="J4:J6"/>
    <mergeCell ref="K4:K6"/>
    <mergeCell ref="L4:L6"/>
    <mergeCell ref="M4:M6"/>
    <mergeCell ref="N5:N6"/>
    <mergeCell ref="W5:W6"/>
    <mergeCell ref="X5:X6"/>
    <mergeCell ref="Y5:Y6"/>
    <mergeCell ref="Z5:Z6"/>
    <mergeCell ref="AA4:AA6"/>
    <mergeCell ref="AB4:AB6"/>
    <mergeCell ref="AC4:AC6"/>
    <mergeCell ref="AD4:AD6"/>
    <mergeCell ref="AE4:AE6"/>
    <mergeCell ref="AF4:AF6"/>
    <mergeCell ref="AG4:AG6"/>
    <mergeCell ref="AH4:AH6"/>
    <mergeCell ref="AI4:AI6"/>
  </mergeCells>
  <pageMargins left="0.196527777777778" right="0.196527777777778" top="0.393055555555556" bottom="0" header="0.5" footer="0.5"/>
  <pageSetup paperSize="9" scale="2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topLeftCell="A2" workbookViewId="0">
      <selection activeCell="C11" sqref="C11"/>
    </sheetView>
  </sheetViews>
  <sheetFormatPr defaultColWidth="9" defaultRowHeight="13.5"/>
  <cols>
    <col min="1" max="1" width="5.5" customWidth="1"/>
    <col min="2" max="2" width="8.875" customWidth="1"/>
    <col min="3" max="3" width="28.125" customWidth="1"/>
    <col min="4" max="4" width="14.7" customWidth="1"/>
    <col min="5" max="5" width="22.125" customWidth="1"/>
    <col min="6" max="6" width="91.125" customWidth="1"/>
    <col min="7" max="7" width="11.625" customWidth="1"/>
    <col min="8" max="8" width="17.6416666666667" customWidth="1"/>
    <col min="9" max="9" width="12.7916666666667" customWidth="1"/>
    <col min="10" max="10" width="9.375" customWidth="1"/>
    <col min="11" max="11" width="15" customWidth="1"/>
    <col min="12" max="12" width="9" customWidth="1"/>
    <col min="13" max="13" width="9.125" customWidth="1"/>
    <col min="14" max="14" width="71.375" customWidth="1"/>
    <col min="15" max="15" width="58.125" customWidth="1"/>
    <col min="16" max="16" width="11" customWidth="1"/>
  </cols>
  <sheetData>
    <row r="1" ht="36.75" spans="1:16">
      <c r="A1" s="10" t="s">
        <v>293</v>
      </c>
      <c r="B1" s="10"/>
      <c r="C1" s="10"/>
      <c r="D1" s="10"/>
      <c r="E1" s="10"/>
      <c r="F1" s="10"/>
      <c r="G1" s="10"/>
      <c r="H1" s="10"/>
      <c r="I1" s="10"/>
      <c r="J1" s="10"/>
      <c r="K1" s="10"/>
      <c r="L1" s="10"/>
      <c r="M1" s="10"/>
      <c r="N1" s="10"/>
      <c r="O1" s="10"/>
      <c r="P1" s="10"/>
    </row>
    <row r="2" ht="14.25" spans="1:16">
      <c r="A2" s="11" t="s">
        <v>1</v>
      </c>
      <c r="B2" s="12"/>
      <c r="C2" s="11"/>
      <c r="D2" s="13"/>
      <c r="E2" s="13"/>
      <c r="F2" s="14"/>
      <c r="G2" s="15"/>
      <c r="H2" s="15"/>
      <c r="I2" s="14"/>
      <c r="J2" s="14"/>
      <c r="K2" s="15"/>
      <c r="L2" s="50"/>
      <c r="M2" s="50"/>
      <c r="N2" s="50"/>
      <c r="O2" s="50"/>
      <c r="P2" s="50"/>
    </row>
    <row r="3" ht="18.75" spans="1:16">
      <c r="A3" s="16" t="s">
        <v>3</v>
      </c>
      <c r="B3" s="16" t="s">
        <v>4</v>
      </c>
      <c r="C3" s="16" t="s">
        <v>5</v>
      </c>
      <c r="D3" s="16" t="s">
        <v>6</v>
      </c>
      <c r="E3" s="16" t="s">
        <v>12</v>
      </c>
      <c r="F3" s="16" t="s">
        <v>13</v>
      </c>
      <c r="G3" s="17" t="s">
        <v>16</v>
      </c>
      <c r="H3" s="17"/>
      <c r="I3" s="17"/>
      <c r="J3" s="17"/>
      <c r="K3" s="17"/>
      <c r="L3" s="16" t="s">
        <v>18</v>
      </c>
      <c r="M3" s="16" t="s">
        <v>19</v>
      </c>
      <c r="N3" s="16" t="s">
        <v>20</v>
      </c>
      <c r="O3" s="16" t="s">
        <v>21</v>
      </c>
      <c r="P3" s="16" t="s">
        <v>24</v>
      </c>
    </row>
    <row r="4" ht="18.75" spans="1:16">
      <c r="A4" s="18"/>
      <c r="B4" s="18"/>
      <c r="C4" s="18"/>
      <c r="D4" s="18"/>
      <c r="E4" s="18"/>
      <c r="F4" s="18"/>
      <c r="G4" s="16" t="s">
        <v>26</v>
      </c>
      <c r="H4" s="19" t="s">
        <v>27</v>
      </c>
      <c r="I4" s="51"/>
      <c r="J4" s="51"/>
      <c r="K4" s="51"/>
      <c r="L4" s="18"/>
      <c r="M4" s="18"/>
      <c r="N4" s="18"/>
      <c r="O4" s="18"/>
      <c r="P4" s="18"/>
    </row>
    <row r="5" ht="54" spans="1:16">
      <c r="A5" s="20"/>
      <c r="B5" s="20"/>
      <c r="C5" s="20"/>
      <c r="D5" s="20"/>
      <c r="E5" s="20"/>
      <c r="F5" s="20"/>
      <c r="G5" s="20"/>
      <c r="H5" s="5" t="s">
        <v>32</v>
      </c>
      <c r="I5" s="4" t="s">
        <v>33</v>
      </c>
      <c r="J5" s="5" t="s">
        <v>34</v>
      </c>
      <c r="K5" s="5" t="s">
        <v>35</v>
      </c>
      <c r="L5" s="20"/>
      <c r="M5" s="20"/>
      <c r="N5" s="20"/>
      <c r="O5" s="20"/>
      <c r="P5" s="20"/>
    </row>
    <row r="6" ht="24" customHeight="1" spans="1:16">
      <c r="A6" s="21" t="s">
        <v>40</v>
      </c>
      <c r="B6" s="22"/>
      <c r="C6" s="22"/>
      <c r="D6" s="22"/>
      <c r="E6" s="22"/>
      <c r="F6" s="23"/>
      <c r="G6" s="24">
        <v>6058</v>
      </c>
      <c r="H6" s="24">
        <v>6058</v>
      </c>
      <c r="I6" s="24">
        <v>4511</v>
      </c>
      <c r="J6" s="24">
        <f>J7+J28+J30+J38+J40</f>
        <v>1136</v>
      </c>
      <c r="K6" s="24">
        <f>K7+K28+K30+K38+K40</f>
        <v>411</v>
      </c>
      <c r="L6" s="24">
        <f>L7+L28+L30+L38+L40</f>
        <v>0</v>
      </c>
      <c r="M6" s="24">
        <f>M7+M28+M30+M38+M40</f>
        <v>7895</v>
      </c>
      <c r="N6" s="52"/>
      <c r="O6" s="52"/>
      <c r="P6" s="53"/>
    </row>
    <row r="7" ht="20.25" spans="1:16">
      <c r="A7" s="25" t="s">
        <v>41</v>
      </c>
      <c r="B7" s="25"/>
      <c r="C7" s="25"/>
      <c r="D7" s="26">
        <v>20</v>
      </c>
      <c r="E7" s="27"/>
      <c r="F7" s="27"/>
      <c r="G7" s="28">
        <v>4162.6</v>
      </c>
      <c r="H7" s="28">
        <v>4162.6</v>
      </c>
      <c r="I7" s="28">
        <v>3757.1</v>
      </c>
      <c r="J7" s="28">
        <f>SUM(J8:J27)</f>
        <v>0</v>
      </c>
      <c r="K7" s="28">
        <f>SUM(K8:K27)</f>
        <v>405.5</v>
      </c>
      <c r="L7" s="28">
        <f>SUM(L8:L27)</f>
        <v>0</v>
      </c>
      <c r="M7" s="28">
        <f>SUM(M8:M27)</f>
        <v>6494</v>
      </c>
      <c r="N7" s="54"/>
      <c r="O7" s="54"/>
      <c r="P7" s="54"/>
    </row>
    <row r="8" s="9" customFormat="1" ht="129" customHeight="1" spans="1:16">
      <c r="A8" s="29">
        <v>1</v>
      </c>
      <c r="B8" s="30" t="s">
        <v>42</v>
      </c>
      <c r="C8" s="31" t="s">
        <v>43</v>
      </c>
      <c r="D8" s="31" t="s">
        <v>44</v>
      </c>
      <c r="E8" s="31" t="s">
        <v>49</v>
      </c>
      <c r="F8" s="32" t="s">
        <v>294</v>
      </c>
      <c r="G8" s="33">
        <v>190</v>
      </c>
      <c r="H8" s="33">
        <v>190</v>
      </c>
      <c r="I8" s="37">
        <v>190</v>
      </c>
      <c r="J8" s="55"/>
      <c r="K8" s="55"/>
      <c r="L8" s="31" t="s">
        <v>53</v>
      </c>
      <c r="M8" s="31">
        <v>10</v>
      </c>
      <c r="N8" s="31" t="s">
        <v>54</v>
      </c>
      <c r="O8" s="31" t="s">
        <v>55</v>
      </c>
      <c r="P8" s="29" t="s">
        <v>57</v>
      </c>
    </row>
    <row r="9" s="9" customFormat="1" ht="83" customHeight="1" spans="1:16">
      <c r="A9" s="29">
        <v>2</v>
      </c>
      <c r="B9" s="30" t="s">
        <v>59</v>
      </c>
      <c r="C9" s="29" t="s">
        <v>60</v>
      </c>
      <c r="D9" s="29" t="s">
        <v>44</v>
      </c>
      <c r="E9" s="29" t="s">
        <v>62</v>
      </c>
      <c r="F9" s="34" t="s">
        <v>63</v>
      </c>
      <c r="G9" s="33">
        <v>150</v>
      </c>
      <c r="H9" s="33">
        <v>150</v>
      </c>
      <c r="I9" s="56"/>
      <c r="J9" s="56"/>
      <c r="K9" s="57">
        <v>150</v>
      </c>
      <c r="L9" s="47" t="s">
        <v>66</v>
      </c>
      <c r="M9" s="29">
        <v>1</v>
      </c>
      <c r="N9" s="37" t="s">
        <v>67</v>
      </c>
      <c r="O9" s="37" t="s">
        <v>68</v>
      </c>
      <c r="P9" s="31" t="s">
        <v>69</v>
      </c>
    </row>
    <row r="10" s="9" customFormat="1" ht="83" customHeight="1" spans="1:16">
      <c r="A10" s="29">
        <v>3</v>
      </c>
      <c r="B10" s="30" t="s">
        <v>70</v>
      </c>
      <c r="C10" s="29" t="s">
        <v>71</v>
      </c>
      <c r="D10" s="29" t="s">
        <v>44</v>
      </c>
      <c r="E10" s="29" t="s">
        <v>209</v>
      </c>
      <c r="F10" s="34" t="s">
        <v>75</v>
      </c>
      <c r="G10" s="33">
        <v>686.09</v>
      </c>
      <c r="H10" s="33">
        <v>686.09</v>
      </c>
      <c r="I10" s="58">
        <v>686.09</v>
      </c>
      <c r="J10" s="59"/>
      <c r="K10" s="60"/>
      <c r="L10" s="47" t="s">
        <v>78</v>
      </c>
      <c r="M10" s="29">
        <v>20</v>
      </c>
      <c r="N10" s="37" t="s">
        <v>79</v>
      </c>
      <c r="O10" s="37" t="s">
        <v>80</v>
      </c>
      <c r="P10" s="37" t="s">
        <v>57</v>
      </c>
    </row>
    <row r="11" s="9" customFormat="1" ht="83" customHeight="1" spans="1:16">
      <c r="A11" s="29">
        <v>4</v>
      </c>
      <c r="B11" s="30" t="s">
        <v>81</v>
      </c>
      <c r="C11" s="29" t="s">
        <v>82</v>
      </c>
      <c r="D11" s="29" t="s">
        <v>44</v>
      </c>
      <c r="E11" s="29" t="s">
        <v>83</v>
      </c>
      <c r="F11" s="35" t="s">
        <v>84</v>
      </c>
      <c r="G11" s="33">
        <v>100</v>
      </c>
      <c r="H11" s="33">
        <v>100</v>
      </c>
      <c r="I11" s="47">
        <v>100</v>
      </c>
      <c r="J11" s="55"/>
      <c r="K11" s="55"/>
      <c r="L11" s="29" t="s">
        <v>87</v>
      </c>
      <c r="M11" s="29">
        <v>50</v>
      </c>
      <c r="N11" s="29" t="s">
        <v>88</v>
      </c>
      <c r="O11" s="29" t="s">
        <v>89</v>
      </c>
      <c r="P11" s="29" t="s">
        <v>57</v>
      </c>
    </row>
    <row r="12" s="9" customFormat="1" ht="83" customHeight="1" spans="1:16">
      <c r="A12" s="29">
        <v>5</v>
      </c>
      <c r="B12" s="30" t="s">
        <v>90</v>
      </c>
      <c r="C12" s="29" t="s">
        <v>91</v>
      </c>
      <c r="D12" s="29" t="s">
        <v>44</v>
      </c>
      <c r="E12" s="29" t="s">
        <v>92</v>
      </c>
      <c r="F12" s="34" t="s">
        <v>93</v>
      </c>
      <c r="G12" s="33">
        <v>217.3</v>
      </c>
      <c r="H12" s="33">
        <v>217.3</v>
      </c>
      <c r="I12" s="61">
        <v>217.3</v>
      </c>
      <c r="J12" s="55"/>
      <c r="K12" s="55"/>
      <c r="L12" s="29" t="s">
        <v>95</v>
      </c>
      <c r="M12" s="29">
        <v>29</v>
      </c>
      <c r="N12" s="29" t="s">
        <v>96</v>
      </c>
      <c r="O12" s="29" t="s">
        <v>97</v>
      </c>
      <c r="P12" s="47" t="s">
        <v>57</v>
      </c>
    </row>
    <row r="13" s="9" customFormat="1" ht="89" customHeight="1" spans="1:16">
      <c r="A13" s="29">
        <v>6</v>
      </c>
      <c r="B13" s="30" t="s">
        <v>98</v>
      </c>
      <c r="C13" s="29" t="s">
        <v>99</v>
      </c>
      <c r="D13" s="29" t="s">
        <v>44</v>
      </c>
      <c r="E13" s="29" t="s">
        <v>100</v>
      </c>
      <c r="F13" s="35" t="s">
        <v>101</v>
      </c>
      <c r="G13" s="33">
        <v>257.5</v>
      </c>
      <c r="H13" s="33">
        <v>257.5</v>
      </c>
      <c r="I13" s="58">
        <v>257.5</v>
      </c>
      <c r="J13" s="55"/>
      <c r="K13" s="55"/>
      <c r="L13" s="29" t="s">
        <v>87</v>
      </c>
      <c r="M13" s="29">
        <v>30</v>
      </c>
      <c r="N13" s="29" t="s">
        <v>103</v>
      </c>
      <c r="O13" s="29" t="s">
        <v>104</v>
      </c>
      <c r="P13" s="47" t="s">
        <v>57</v>
      </c>
    </row>
    <row r="14" s="9" customFormat="1" ht="81" customHeight="1" spans="1:16">
      <c r="A14" s="29">
        <v>7</v>
      </c>
      <c r="B14" s="30" t="s">
        <v>105</v>
      </c>
      <c r="C14" s="31" t="s">
        <v>106</v>
      </c>
      <c r="D14" s="29" t="s">
        <v>44</v>
      </c>
      <c r="E14" s="31" t="s">
        <v>107</v>
      </c>
      <c r="F14" s="36" t="s">
        <v>108</v>
      </c>
      <c r="G14" s="33">
        <v>210.08</v>
      </c>
      <c r="H14" s="33">
        <v>210.08</v>
      </c>
      <c r="I14" s="37">
        <v>210.08</v>
      </c>
      <c r="J14" s="56"/>
      <c r="K14" s="56"/>
      <c r="L14" s="31" t="s">
        <v>110</v>
      </c>
      <c r="M14" s="31">
        <v>40</v>
      </c>
      <c r="N14" s="31" t="s">
        <v>111</v>
      </c>
      <c r="O14" s="31" t="s">
        <v>112</v>
      </c>
      <c r="P14" s="37" t="s">
        <v>57</v>
      </c>
    </row>
    <row r="15" s="9" customFormat="1" ht="81" customHeight="1" spans="1:16">
      <c r="A15" s="29">
        <v>8</v>
      </c>
      <c r="B15" s="30" t="s">
        <v>113</v>
      </c>
      <c r="C15" s="37" t="s">
        <v>114</v>
      </c>
      <c r="D15" s="29" t="s">
        <v>44</v>
      </c>
      <c r="E15" s="37" t="s">
        <v>115</v>
      </c>
      <c r="F15" s="37" t="s">
        <v>116</v>
      </c>
      <c r="G15" s="33">
        <v>199.9</v>
      </c>
      <c r="H15" s="33">
        <v>199.9</v>
      </c>
      <c r="I15" s="37">
        <v>199.9</v>
      </c>
      <c r="J15" s="56"/>
      <c r="K15" s="56"/>
      <c r="L15" s="31" t="s">
        <v>118</v>
      </c>
      <c r="M15" s="31">
        <v>20</v>
      </c>
      <c r="N15" s="47" t="s">
        <v>119</v>
      </c>
      <c r="O15" s="34" t="s">
        <v>120</v>
      </c>
      <c r="P15" s="37" t="s">
        <v>57</v>
      </c>
    </row>
    <row r="16" s="9" customFormat="1" ht="81" customHeight="1" spans="1:16">
      <c r="A16" s="29">
        <v>9</v>
      </c>
      <c r="B16" s="30" t="s">
        <v>121</v>
      </c>
      <c r="C16" s="29" t="s">
        <v>122</v>
      </c>
      <c r="D16" s="29" t="s">
        <v>44</v>
      </c>
      <c r="E16" s="29" t="s">
        <v>123</v>
      </c>
      <c r="F16" s="35" t="s">
        <v>124</v>
      </c>
      <c r="G16" s="33">
        <v>184.6</v>
      </c>
      <c r="H16" s="33">
        <v>184.6</v>
      </c>
      <c r="I16" s="47">
        <v>184.6</v>
      </c>
      <c r="J16" s="55"/>
      <c r="K16" s="29"/>
      <c r="L16" s="29" t="s">
        <v>125</v>
      </c>
      <c r="M16" s="29">
        <v>10</v>
      </c>
      <c r="N16" s="29" t="s">
        <v>126</v>
      </c>
      <c r="O16" s="29" t="s">
        <v>127</v>
      </c>
      <c r="P16" s="29" t="s">
        <v>57</v>
      </c>
    </row>
    <row r="17" s="9" customFormat="1" ht="120" customHeight="1" spans="1:16">
      <c r="A17" s="29">
        <v>10</v>
      </c>
      <c r="B17" s="30" t="s">
        <v>128</v>
      </c>
      <c r="C17" s="37" t="s">
        <v>129</v>
      </c>
      <c r="D17" s="31" t="s">
        <v>44</v>
      </c>
      <c r="E17" s="37" t="s">
        <v>130</v>
      </c>
      <c r="F17" s="36" t="s">
        <v>131</v>
      </c>
      <c r="G17" s="33">
        <v>255.5</v>
      </c>
      <c r="H17" s="33">
        <v>255.5</v>
      </c>
      <c r="I17" s="56"/>
      <c r="J17" s="55"/>
      <c r="K17" s="49">
        <v>255.5</v>
      </c>
      <c r="L17" s="37" t="s">
        <v>134</v>
      </c>
      <c r="M17" s="37">
        <v>100</v>
      </c>
      <c r="N17" s="62" t="s">
        <v>135</v>
      </c>
      <c r="O17" s="62" t="s">
        <v>136</v>
      </c>
      <c r="P17" s="47" t="s">
        <v>69</v>
      </c>
    </row>
    <row r="18" s="9" customFormat="1" ht="165" customHeight="1" spans="1:16">
      <c r="A18" s="29">
        <v>11</v>
      </c>
      <c r="B18" s="30" t="s">
        <v>137</v>
      </c>
      <c r="C18" s="29" t="s">
        <v>138</v>
      </c>
      <c r="D18" s="29" t="s">
        <v>44</v>
      </c>
      <c r="E18" s="29" t="s">
        <v>139</v>
      </c>
      <c r="F18" s="35" t="s">
        <v>140</v>
      </c>
      <c r="G18" s="33">
        <v>347.78</v>
      </c>
      <c r="H18" s="33">
        <v>347.78</v>
      </c>
      <c r="I18" s="58">
        <v>347.78</v>
      </c>
      <c r="J18" s="55"/>
      <c r="K18" s="55"/>
      <c r="L18" s="29" t="s">
        <v>141</v>
      </c>
      <c r="M18" s="29">
        <v>5</v>
      </c>
      <c r="N18" s="29" t="s">
        <v>142</v>
      </c>
      <c r="O18" s="29" t="s">
        <v>143</v>
      </c>
      <c r="P18" s="29" t="s">
        <v>57</v>
      </c>
    </row>
    <row r="19" s="9" customFormat="1" ht="104" customHeight="1" spans="1:16">
      <c r="A19" s="29">
        <v>12</v>
      </c>
      <c r="B19" s="30" t="s">
        <v>144</v>
      </c>
      <c r="C19" s="29" t="s">
        <v>145</v>
      </c>
      <c r="D19" s="29" t="s">
        <v>44</v>
      </c>
      <c r="E19" s="29" t="s">
        <v>146</v>
      </c>
      <c r="F19" s="29" t="s">
        <v>147</v>
      </c>
      <c r="G19" s="33">
        <v>250</v>
      </c>
      <c r="H19" s="33">
        <v>250</v>
      </c>
      <c r="I19" s="47">
        <v>250</v>
      </c>
      <c r="J19" s="55"/>
      <c r="K19" s="55"/>
      <c r="L19" s="47" t="s">
        <v>149</v>
      </c>
      <c r="M19" s="47">
        <v>40</v>
      </c>
      <c r="N19" s="47" t="s">
        <v>150</v>
      </c>
      <c r="O19" s="63" t="s">
        <v>151</v>
      </c>
      <c r="P19" s="29" t="s">
        <v>57</v>
      </c>
    </row>
    <row r="20" s="9" customFormat="1" ht="96" customHeight="1" spans="1:16">
      <c r="A20" s="29">
        <v>13</v>
      </c>
      <c r="B20" s="30" t="s">
        <v>152</v>
      </c>
      <c r="C20" s="29" t="s">
        <v>153</v>
      </c>
      <c r="D20" s="29" t="s">
        <v>44</v>
      </c>
      <c r="E20" s="29" t="s">
        <v>154</v>
      </c>
      <c r="F20" s="35" t="s">
        <v>155</v>
      </c>
      <c r="G20" s="33">
        <v>208.25</v>
      </c>
      <c r="H20" s="33">
        <v>208.25</v>
      </c>
      <c r="I20" s="47">
        <v>208.25</v>
      </c>
      <c r="J20" s="55"/>
      <c r="K20" s="55"/>
      <c r="L20" s="47" t="s">
        <v>149</v>
      </c>
      <c r="M20" s="47">
        <v>40</v>
      </c>
      <c r="N20" s="29" t="s">
        <v>150</v>
      </c>
      <c r="O20" s="29" t="s">
        <v>156</v>
      </c>
      <c r="P20" s="47" t="s">
        <v>57</v>
      </c>
    </row>
    <row r="21" s="9" customFormat="1" ht="103" customHeight="1" spans="1:16">
      <c r="A21" s="29">
        <v>14</v>
      </c>
      <c r="B21" s="30" t="s">
        <v>157</v>
      </c>
      <c r="C21" s="29" t="s">
        <v>158</v>
      </c>
      <c r="D21" s="29" t="s">
        <v>44</v>
      </c>
      <c r="E21" s="29" t="s">
        <v>161</v>
      </c>
      <c r="F21" s="35" t="s">
        <v>162</v>
      </c>
      <c r="G21" s="33">
        <v>375.6</v>
      </c>
      <c r="H21" s="33">
        <v>375.6</v>
      </c>
      <c r="I21" s="47">
        <v>375.6</v>
      </c>
      <c r="J21" s="55"/>
      <c r="K21" s="55"/>
      <c r="L21" s="29" t="s">
        <v>164</v>
      </c>
      <c r="M21" s="29">
        <v>3999</v>
      </c>
      <c r="N21" s="29" t="s">
        <v>165</v>
      </c>
      <c r="O21" s="29" t="s">
        <v>166</v>
      </c>
      <c r="P21" s="29" t="s">
        <v>57</v>
      </c>
    </row>
    <row r="22" s="9" customFormat="1" ht="108" customHeight="1" spans="1:16">
      <c r="A22" s="29">
        <v>15</v>
      </c>
      <c r="B22" s="30" t="s">
        <v>167</v>
      </c>
      <c r="C22" s="29" t="s">
        <v>168</v>
      </c>
      <c r="D22" s="29" t="s">
        <v>44</v>
      </c>
      <c r="E22" s="29" t="s">
        <v>171</v>
      </c>
      <c r="F22" s="35" t="s">
        <v>172</v>
      </c>
      <c r="G22" s="33">
        <v>180</v>
      </c>
      <c r="H22" s="33">
        <v>180</v>
      </c>
      <c r="I22" s="47">
        <v>180</v>
      </c>
      <c r="J22" s="29"/>
      <c r="K22" s="29"/>
      <c r="L22" s="29" t="s">
        <v>174</v>
      </c>
      <c r="M22" s="29">
        <v>1600</v>
      </c>
      <c r="N22" s="29" t="s">
        <v>175</v>
      </c>
      <c r="O22" s="29" t="s">
        <v>175</v>
      </c>
      <c r="P22" s="47" t="s">
        <v>57</v>
      </c>
    </row>
    <row r="23" s="9" customFormat="1" ht="108" customHeight="1" spans="1:16">
      <c r="A23" s="29">
        <v>16</v>
      </c>
      <c r="B23" s="30" t="s">
        <v>176</v>
      </c>
      <c r="C23" s="29" t="s">
        <v>177</v>
      </c>
      <c r="D23" s="29" t="s">
        <v>44</v>
      </c>
      <c r="E23" s="29" t="s">
        <v>178</v>
      </c>
      <c r="F23" s="35" t="s">
        <v>179</v>
      </c>
      <c r="G23" s="33">
        <v>70</v>
      </c>
      <c r="H23" s="33">
        <v>70</v>
      </c>
      <c r="I23" s="47">
        <v>70</v>
      </c>
      <c r="J23" s="29"/>
      <c r="K23" s="29"/>
      <c r="L23" s="29" t="s">
        <v>180</v>
      </c>
      <c r="M23" s="29">
        <v>100</v>
      </c>
      <c r="N23" s="29" t="s">
        <v>181</v>
      </c>
      <c r="O23" s="64" t="s">
        <v>182</v>
      </c>
      <c r="P23" s="29" t="s">
        <v>57</v>
      </c>
    </row>
    <row r="24" s="9" customFormat="1" ht="108" customHeight="1" spans="1:16">
      <c r="A24" s="29">
        <v>17</v>
      </c>
      <c r="B24" s="30" t="s">
        <v>183</v>
      </c>
      <c r="C24" s="29" t="s">
        <v>184</v>
      </c>
      <c r="D24" s="29" t="s">
        <v>44</v>
      </c>
      <c r="E24" s="29" t="s">
        <v>185</v>
      </c>
      <c r="F24" s="35" t="s">
        <v>179</v>
      </c>
      <c r="G24" s="33">
        <v>70</v>
      </c>
      <c r="H24" s="33">
        <v>70</v>
      </c>
      <c r="I24" s="47">
        <v>70</v>
      </c>
      <c r="J24" s="29"/>
      <c r="K24" s="29"/>
      <c r="L24" s="29" t="s">
        <v>186</v>
      </c>
      <c r="M24" s="29">
        <v>100</v>
      </c>
      <c r="N24" s="29" t="s">
        <v>181</v>
      </c>
      <c r="O24" s="64" t="s">
        <v>182</v>
      </c>
      <c r="P24" s="29" t="s">
        <v>57</v>
      </c>
    </row>
    <row r="25" s="9" customFormat="1" ht="108" customHeight="1" spans="1:16">
      <c r="A25" s="29">
        <v>18</v>
      </c>
      <c r="B25" s="30" t="s">
        <v>187</v>
      </c>
      <c r="C25" s="29" t="s">
        <v>188</v>
      </c>
      <c r="D25" s="29" t="s">
        <v>44</v>
      </c>
      <c r="E25" s="29" t="s">
        <v>146</v>
      </c>
      <c r="F25" s="35" t="s">
        <v>189</v>
      </c>
      <c r="G25" s="33">
        <v>70</v>
      </c>
      <c r="H25" s="33">
        <v>70</v>
      </c>
      <c r="I25" s="65">
        <v>70</v>
      </c>
      <c r="J25" s="66"/>
      <c r="K25" s="66"/>
      <c r="L25" s="38" t="s">
        <v>190</v>
      </c>
      <c r="M25" s="38">
        <v>100</v>
      </c>
      <c r="N25" s="29" t="s">
        <v>181</v>
      </c>
      <c r="O25" s="29" t="s">
        <v>191</v>
      </c>
      <c r="P25" s="29" t="s">
        <v>57</v>
      </c>
    </row>
    <row r="26" s="9" customFormat="1" ht="78" customHeight="1" spans="1:16">
      <c r="A26" s="29">
        <v>19</v>
      </c>
      <c r="B26" s="30" t="s">
        <v>192</v>
      </c>
      <c r="C26" s="29" t="s">
        <v>193</v>
      </c>
      <c r="D26" s="29" t="s">
        <v>44</v>
      </c>
      <c r="E26" s="29" t="s">
        <v>83</v>
      </c>
      <c r="F26" s="35" t="s">
        <v>194</v>
      </c>
      <c r="G26" s="33">
        <v>70</v>
      </c>
      <c r="H26" s="33">
        <v>70</v>
      </c>
      <c r="I26" s="65">
        <v>70</v>
      </c>
      <c r="J26" s="66"/>
      <c r="K26" s="66"/>
      <c r="L26" s="38" t="s">
        <v>196</v>
      </c>
      <c r="M26" s="38">
        <v>100</v>
      </c>
      <c r="N26" s="29" t="s">
        <v>197</v>
      </c>
      <c r="O26" s="29" t="s">
        <v>191</v>
      </c>
      <c r="P26" s="29" t="s">
        <v>57</v>
      </c>
    </row>
    <row r="27" s="9" customFormat="1" ht="50" customHeight="1" spans="1:16">
      <c r="A27" s="29">
        <v>20</v>
      </c>
      <c r="B27" s="30" t="s">
        <v>198</v>
      </c>
      <c r="C27" s="38" t="s">
        <v>199</v>
      </c>
      <c r="D27" s="38" t="s">
        <v>44</v>
      </c>
      <c r="E27" s="29" t="s">
        <v>200</v>
      </c>
      <c r="F27" s="35" t="s">
        <v>201</v>
      </c>
      <c r="G27" s="33">
        <v>70</v>
      </c>
      <c r="H27" s="33">
        <v>70</v>
      </c>
      <c r="I27" s="65">
        <v>70</v>
      </c>
      <c r="J27" s="66"/>
      <c r="K27" s="66"/>
      <c r="L27" s="38" t="s">
        <v>186</v>
      </c>
      <c r="M27" s="38">
        <v>100</v>
      </c>
      <c r="N27" s="29" t="s">
        <v>197</v>
      </c>
      <c r="O27" s="29" t="s">
        <v>191</v>
      </c>
      <c r="P27" s="29" t="s">
        <v>57</v>
      </c>
    </row>
    <row r="28" ht="20.25" spans="1:16">
      <c r="A28" s="39" t="s">
        <v>203</v>
      </c>
      <c r="B28" s="40"/>
      <c r="C28" s="41"/>
      <c r="D28" s="42">
        <v>1</v>
      </c>
      <c r="E28" s="43"/>
      <c r="F28" s="43"/>
      <c r="G28" s="42">
        <v>4.7</v>
      </c>
      <c r="H28" s="42">
        <v>4.7</v>
      </c>
      <c r="I28" s="42">
        <v>4.7</v>
      </c>
      <c r="J28" s="42">
        <f>J29</f>
        <v>0</v>
      </c>
      <c r="K28" s="42">
        <f>K29</f>
        <v>0</v>
      </c>
      <c r="L28" s="42">
        <v>0</v>
      </c>
      <c r="M28" s="42">
        <v>47</v>
      </c>
      <c r="N28" s="67"/>
      <c r="O28" s="67"/>
      <c r="P28" s="68"/>
    </row>
    <row r="29" s="9" customFormat="1" ht="45" spans="1:16">
      <c r="A29" s="29">
        <v>1</v>
      </c>
      <c r="B29" s="30" t="s">
        <v>204</v>
      </c>
      <c r="C29" s="29" t="s">
        <v>205</v>
      </c>
      <c r="D29" s="29" t="s">
        <v>206</v>
      </c>
      <c r="E29" s="29" t="s">
        <v>209</v>
      </c>
      <c r="F29" s="35" t="s">
        <v>295</v>
      </c>
      <c r="G29" s="33">
        <v>4.7</v>
      </c>
      <c r="H29" s="33">
        <v>4.7</v>
      </c>
      <c r="I29" s="47">
        <v>4.7</v>
      </c>
      <c r="J29" s="55"/>
      <c r="K29" s="69"/>
      <c r="L29" s="29" t="s">
        <v>213</v>
      </c>
      <c r="M29" s="70">
        <v>47</v>
      </c>
      <c r="N29" s="29" t="s">
        <v>214</v>
      </c>
      <c r="O29" s="29" t="s">
        <v>214</v>
      </c>
      <c r="P29" s="29" t="s">
        <v>57</v>
      </c>
    </row>
    <row r="30" ht="20.25" spans="1:16">
      <c r="A30" s="39" t="s">
        <v>215</v>
      </c>
      <c r="B30" s="40"/>
      <c r="C30" s="41"/>
      <c r="D30" s="42">
        <v>7</v>
      </c>
      <c r="E30" s="43"/>
      <c r="F30" s="43">
        <v>840</v>
      </c>
      <c r="G30" s="42">
        <v>1808.7</v>
      </c>
      <c r="H30" s="42">
        <v>1808.7</v>
      </c>
      <c r="I30" s="42">
        <v>672.7</v>
      </c>
      <c r="J30" s="42">
        <f>SUM(J31:J37)</f>
        <v>1136</v>
      </c>
      <c r="K30" s="42">
        <f>SUM(K31:K37)</f>
        <v>0</v>
      </c>
      <c r="L30" s="42">
        <f>SUM(L31:L37)</f>
        <v>0</v>
      </c>
      <c r="M30" s="42">
        <f>SUM(M31:M37)</f>
        <v>299</v>
      </c>
      <c r="N30" s="42"/>
      <c r="O30" s="42"/>
      <c r="P30" s="68"/>
    </row>
    <row r="31" s="9" customFormat="1" ht="148" customHeight="1" spans="1:16">
      <c r="A31" s="29">
        <v>1</v>
      </c>
      <c r="B31" s="30" t="s">
        <v>216</v>
      </c>
      <c r="C31" s="44" t="s">
        <v>217</v>
      </c>
      <c r="D31" s="45" t="s">
        <v>218</v>
      </c>
      <c r="E31" s="44" t="s">
        <v>221</v>
      </c>
      <c r="F31" s="34" t="s">
        <v>222</v>
      </c>
      <c r="G31" s="46">
        <v>91.45</v>
      </c>
      <c r="H31" s="46">
        <v>91.45</v>
      </c>
      <c r="I31" s="58">
        <v>91.45</v>
      </c>
      <c r="J31" s="71"/>
      <c r="K31" s="71"/>
      <c r="L31" s="29" t="s">
        <v>225</v>
      </c>
      <c r="M31" s="29">
        <v>25</v>
      </c>
      <c r="N31" s="31" t="s">
        <v>226</v>
      </c>
      <c r="O31" s="31" t="s">
        <v>227</v>
      </c>
      <c r="P31" s="37" t="s">
        <v>57</v>
      </c>
    </row>
    <row r="32" s="9" customFormat="1" ht="83" customHeight="1" spans="1:16">
      <c r="A32" s="29">
        <v>2</v>
      </c>
      <c r="B32" s="30" t="s">
        <v>228</v>
      </c>
      <c r="C32" s="44" t="s">
        <v>229</v>
      </c>
      <c r="D32" s="29" t="s">
        <v>218</v>
      </c>
      <c r="E32" s="31" t="s">
        <v>221</v>
      </c>
      <c r="F32" s="34" t="s">
        <v>232</v>
      </c>
      <c r="G32" s="46">
        <v>383.8</v>
      </c>
      <c r="H32" s="46">
        <v>383.8</v>
      </c>
      <c r="I32" s="37">
        <v>383.8</v>
      </c>
      <c r="J32" s="56"/>
      <c r="K32" s="56"/>
      <c r="L32" s="29" t="s">
        <v>225</v>
      </c>
      <c r="M32" s="29">
        <v>34</v>
      </c>
      <c r="N32" s="29" t="s">
        <v>234</v>
      </c>
      <c r="O32" s="29" t="s">
        <v>235</v>
      </c>
      <c r="P32" s="37" t="s">
        <v>57</v>
      </c>
    </row>
    <row r="33" s="9" customFormat="1" ht="90" customHeight="1" spans="1:16">
      <c r="A33" s="29">
        <v>3</v>
      </c>
      <c r="B33" s="30" t="s">
        <v>236</v>
      </c>
      <c r="C33" s="29" t="s">
        <v>237</v>
      </c>
      <c r="D33" s="29" t="s">
        <v>218</v>
      </c>
      <c r="E33" s="29" t="s">
        <v>239</v>
      </c>
      <c r="F33" s="35" t="s">
        <v>240</v>
      </c>
      <c r="G33" s="46">
        <v>288</v>
      </c>
      <c r="H33" s="46">
        <v>288</v>
      </c>
      <c r="I33" s="56"/>
      <c r="J33" s="57">
        <v>288</v>
      </c>
      <c r="K33" s="56"/>
      <c r="L33" s="72" t="s">
        <v>225</v>
      </c>
      <c r="M33" s="72">
        <v>60</v>
      </c>
      <c r="N33" s="72" t="s">
        <v>241</v>
      </c>
      <c r="O33" s="73" t="s">
        <v>242</v>
      </c>
      <c r="P33" s="37" t="s">
        <v>243</v>
      </c>
    </row>
    <row r="34" s="9" customFormat="1" ht="105" customHeight="1" spans="1:16">
      <c r="A34" s="29">
        <v>4</v>
      </c>
      <c r="B34" s="30" t="s">
        <v>244</v>
      </c>
      <c r="C34" s="29" t="s">
        <v>245</v>
      </c>
      <c r="D34" s="47" t="s">
        <v>218</v>
      </c>
      <c r="E34" s="29" t="s">
        <v>246</v>
      </c>
      <c r="F34" s="29" t="s">
        <v>247</v>
      </c>
      <c r="G34" s="46">
        <v>399</v>
      </c>
      <c r="H34" s="46">
        <v>399</v>
      </c>
      <c r="I34" s="56"/>
      <c r="J34" s="55">
        <v>399</v>
      </c>
      <c r="K34" s="55"/>
      <c r="L34" s="29" t="s">
        <v>95</v>
      </c>
      <c r="M34" s="29">
        <v>90</v>
      </c>
      <c r="N34" s="29" t="s">
        <v>248</v>
      </c>
      <c r="O34" s="29" t="s">
        <v>249</v>
      </c>
      <c r="P34" s="47" t="s">
        <v>243</v>
      </c>
    </row>
    <row r="35" s="9" customFormat="1" ht="65" customHeight="1" spans="1:16">
      <c r="A35" s="29">
        <v>5</v>
      </c>
      <c r="B35" s="30" t="s">
        <v>250</v>
      </c>
      <c r="C35" s="31" t="s">
        <v>251</v>
      </c>
      <c r="D35" s="31" t="s">
        <v>218</v>
      </c>
      <c r="E35" s="37" t="s">
        <v>252</v>
      </c>
      <c r="F35" s="36" t="s">
        <v>253</v>
      </c>
      <c r="G35" s="46">
        <v>197.45</v>
      </c>
      <c r="H35" s="46">
        <v>197.45</v>
      </c>
      <c r="I35" s="37">
        <v>197.45</v>
      </c>
      <c r="J35" s="55"/>
      <c r="K35" s="55"/>
      <c r="L35" s="37" t="s">
        <v>110</v>
      </c>
      <c r="M35" s="37">
        <v>10</v>
      </c>
      <c r="N35" s="37" t="s">
        <v>255</v>
      </c>
      <c r="O35" s="47" t="s">
        <v>256</v>
      </c>
      <c r="P35" s="29" t="s">
        <v>57</v>
      </c>
    </row>
    <row r="36" s="9" customFormat="1" ht="65" customHeight="1" spans="1:16">
      <c r="A36" s="29">
        <v>6</v>
      </c>
      <c r="B36" s="30" t="s">
        <v>257</v>
      </c>
      <c r="C36" s="31" t="s">
        <v>258</v>
      </c>
      <c r="D36" s="31" t="s">
        <v>218</v>
      </c>
      <c r="E36" s="31" t="s">
        <v>259</v>
      </c>
      <c r="F36" s="32" t="s">
        <v>260</v>
      </c>
      <c r="G36" s="46">
        <v>225</v>
      </c>
      <c r="H36" s="46">
        <v>225</v>
      </c>
      <c r="I36" s="31"/>
      <c r="J36" s="31">
        <v>225</v>
      </c>
      <c r="K36" s="31"/>
      <c r="L36" s="31" t="s">
        <v>262</v>
      </c>
      <c r="M36" s="31">
        <v>50</v>
      </c>
      <c r="N36" s="32" t="s">
        <v>263</v>
      </c>
      <c r="O36" s="32" t="s">
        <v>264</v>
      </c>
      <c r="P36" s="37" t="s">
        <v>243</v>
      </c>
    </row>
    <row r="37" s="9" customFormat="1" ht="65" customHeight="1" spans="1:16">
      <c r="A37" s="29">
        <v>7</v>
      </c>
      <c r="B37" s="30" t="s">
        <v>265</v>
      </c>
      <c r="C37" s="31" t="s">
        <v>266</v>
      </c>
      <c r="D37" s="31" t="s">
        <v>218</v>
      </c>
      <c r="E37" s="31" t="s">
        <v>267</v>
      </c>
      <c r="F37" s="32" t="s">
        <v>268</v>
      </c>
      <c r="G37" s="46">
        <v>224</v>
      </c>
      <c r="H37" s="46">
        <v>224</v>
      </c>
      <c r="I37" s="56"/>
      <c r="J37" s="56">
        <v>224</v>
      </c>
      <c r="K37" s="56"/>
      <c r="L37" s="31" t="s">
        <v>262</v>
      </c>
      <c r="M37" s="31">
        <v>30</v>
      </c>
      <c r="N37" s="32" t="s">
        <v>269</v>
      </c>
      <c r="O37" s="32" t="s">
        <v>270</v>
      </c>
      <c r="P37" s="37" t="s">
        <v>243</v>
      </c>
    </row>
    <row r="38" ht="20.25" spans="1:16">
      <c r="A38" s="39" t="s">
        <v>271</v>
      </c>
      <c r="B38" s="40"/>
      <c r="C38" s="41"/>
      <c r="D38" s="42">
        <v>1</v>
      </c>
      <c r="E38" s="43"/>
      <c r="F38" s="43"/>
      <c r="G38" s="48">
        <v>76.5</v>
      </c>
      <c r="H38" s="48">
        <v>76.5</v>
      </c>
      <c r="I38" s="48">
        <v>76.5</v>
      </c>
      <c r="J38" s="48">
        <f>SUM(J39)</f>
        <v>0</v>
      </c>
      <c r="K38" s="48">
        <f>SUM(K39)</f>
        <v>0</v>
      </c>
      <c r="L38" s="48">
        <f>SUM(L39)</f>
        <v>0</v>
      </c>
      <c r="M38" s="48">
        <f>SUM(M39)</f>
        <v>255</v>
      </c>
      <c r="N38" s="42"/>
      <c r="O38" s="42"/>
      <c r="P38" s="68"/>
    </row>
    <row r="39" s="9" customFormat="1" ht="82" customHeight="1" spans="1:16">
      <c r="A39" s="29">
        <v>1</v>
      </c>
      <c r="B39" s="30" t="s">
        <v>272</v>
      </c>
      <c r="C39" s="29" t="s">
        <v>273</v>
      </c>
      <c r="D39" s="29" t="s">
        <v>274</v>
      </c>
      <c r="E39" s="29" t="s">
        <v>209</v>
      </c>
      <c r="F39" s="35" t="s">
        <v>277</v>
      </c>
      <c r="G39" s="33">
        <v>76.5</v>
      </c>
      <c r="H39" s="33">
        <v>76.5</v>
      </c>
      <c r="I39" s="47">
        <v>76.5</v>
      </c>
      <c r="J39" s="55"/>
      <c r="K39" s="55"/>
      <c r="L39" s="29" t="s">
        <v>279</v>
      </c>
      <c r="M39" s="29">
        <v>255</v>
      </c>
      <c r="N39" s="29" t="s">
        <v>280</v>
      </c>
      <c r="O39" s="29" t="s">
        <v>281</v>
      </c>
      <c r="P39" s="47" t="s">
        <v>57</v>
      </c>
    </row>
    <row r="40" ht="20.25" spans="1:16">
      <c r="A40" s="39" t="s">
        <v>282</v>
      </c>
      <c r="B40" s="40"/>
      <c r="C40" s="41"/>
      <c r="D40" s="42">
        <v>1</v>
      </c>
      <c r="E40" s="43"/>
      <c r="F40" s="43"/>
      <c r="G40" s="48">
        <v>5.5</v>
      </c>
      <c r="H40" s="48">
        <v>5.5</v>
      </c>
      <c r="I40" s="48">
        <v>0</v>
      </c>
      <c r="J40" s="48">
        <f>SUM(J41)</f>
        <v>0</v>
      </c>
      <c r="K40" s="48">
        <f>SUM(K41)</f>
        <v>5.5</v>
      </c>
      <c r="L40" s="48">
        <f>SUM(L41)</f>
        <v>0</v>
      </c>
      <c r="M40" s="48">
        <f>SUM(M41)</f>
        <v>800</v>
      </c>
      <c r="N40" s="42"/>
      <c r="O40" s="42"/>
      <c r="P40" s="68"/>
    </row>
    <row r="41" s="9" customFormat="1" ht="93" customHeight="1" spans="1:16">
      <c r="A41" s="29">
        <v>1</v>
      </c>
      <c r="B41" s="30" t="s">
        <v>283</v>
      </c>
      <c r="C41" s="37" t="s">
        <v>284</v>
      </c>
      <c r="D41" s="29" t="s">
        <v>285</v>
      </c>
      <c r="E41" s="37" t="s">
        <v>209</v>
      </c>
      <c r="F41" s="36" t="s">
        <v>287</v>
      </c>
      <c r="G41" s="49">
        <v>5.5</v>
      </c>
      <c r="H41" s="33">
        <v>5.5</v>
      </c>
      <c r="I41" s="55"/>
      <c r="J41" s="55"/>
      <c r="K41" s="55">
        <v>5.5</v>
      </c>
      <c r="L41" s="31" t="s">
        <v>290</v>
      </c>
      <c r="M41" s="37">
        <v>800</v>
      </c>
      <c r="N41" s="37" t="s">
        <v>291</v>
      </c>
      <c r="O41" s="37" t="s">
        <v>292</v>
      </c>
      <c r="P41" s="47" t="s">
        <v>69</v>
      </c>
    </row>
  </sheetData>
  <mergeCells count="22">
    <mergeCell ref="A1:P1"/>
    <mergeCell ref="A2:C2"/>
    <mergeCell ref="G3:K3"/>
    <mergeCell ref="H4:K4"/>
    <mergeCell ref="A6:F6"/>
    <mergeCell ref="A7:C7"/>
    <mergeCell ref="A28:C28"/>
    <mergeCell ref="A30:C30"/>
    <mergeCell ref="A38:C38"/>
    <mergeCell ref="A40:C40"/>
    <mergeCell ref="A3:A5"/>
    <mergeCell ref="B3:B5"/>
    <mergeCell ref="C3:C5"/>
    <mergeCell ref="D3:D5"/>
    <mergeCell ref="E3:E5"/>
    <mergeCell ref="F3:F5"/>
    <mergeCell ref="G4:G5"/>
    <mergeCell ref="L3:L5"/>
    <mergeCell ref="M3:M5"/>
    <mergeCell ref="N3:N5"/>
    <mergeCell ref="O3:O5"/>
    <mergeCell ref="P3:P5"/>
  </mergeCells>
  <printOptions horizontalCentered="1"/>
  <pageMargins left="0.196527777777778" right="0.196527777777778" top="0.393055555555556" bottom="0.2125" header="0" footer="0"/>
  <pageSetup paperSize="9" scale="3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C5" sqref="C5:E19"/>
    </sheetView>
  </sheetViews>
  <sheetFormatPr defaultColWidth="9" defaultRowHeight="13.5"/>
  <cols>
    <col min="2" max="2" width="19.5" customWidth="1"/>
    <col min="3" max="3" width="15.375" customWidth="1"/>
    <col min="4" max="4" width="15.625" customWidth="1"/>
    <col min="5" max="5" width="20.75" customWidth="1"/>
    <col min="6" max="6" width="16.625" customWidth="1"/>
    <col min="7" max="7" width="18" customWidth="1"/>
    <col min="8" max="8" width="16.5" customWidth="1"/>
    <col min="9" max="9" width="14.625" customWidth="1"/>
  </cols>
  <sheetData>
    <row r="1" ht="92" customHeight="1" spans="1:8">
      <c r="A1" s="1" t="s">
        <v>296</v>
      </c>
      <c r="B1" s="2"/>
      <c r="C1" s="2"/>
      <c r="D1" s="2"/>
      <c r="E1" s="2"/>
      <c r="F1" s="2"/>
      <c r="G1" s="2"/>
      <c r="H1" s="2"/>
    </row>
    <row r="2" ht="23" customHeight="1" spans="1:8">
      <c r="A2" s="1"/>
      <c r="B2" s="2"/>
      <c r="C2" s="2"/>
      <c r="D2" s="2"/>
      <c r="E2" s="2"/>
      <c r="F2" s="2"/>
      <c r="G2" s="3" t="s">
        <v>297</v>
      </c>
      <c r="H2" s="3"/>
    </row>
    <row r="3" ht="54" customHeight="1" spans="1:9">
      <c r="A3" s="4" t="s">
        <v>3</v>
      </c>
      <c r="B3" s="4" t="s">
        <v>298</v>
      </c>
      <c r="C3" s="4" t="s">
        <v>299</v>
      </c>
      <c r="D3" s="5" t="s">
        <v>32</v>
      </c>
      <c r="E3" s="4" t="s">
        <v>300</v>
      </c>
      <c r="F3" s="5" t="s">
        <v>301</v>
      </c>
      <c r="G3" s="5" t="s">
        <v>69</v>
      </c>
      <c r="H3" s="5" t="s">
        <v>285</v>
      </c>
      <c r="I3" s="5" t="s">
        <v>24</v>
      </c>
    </row>
    <row r="4" ht="23" customHeight="1" spans="1:9">
      <c r="A4" s="6" t="s">
        <v>26</v>
      </c>
      <c r="B4" s="7"/>
      <c r="C4" s="4">
        <f t="shared" ref="C4:H4" si="0">SUM(C5:C19)</f>
        <v>30</v>
      </c>
      <c r="D4" s="4">
        <f t="shared" si="0"/>
        <v>6058</v>
      </c>
      <c r="E4" s="4">
        <f t="shared" si="0"/>
        <v>4511</v>
      </c>
      <c r="F4" s="4">
        <f t="shared" si="0"/>
        <v>1136</v>
      </c>
      <c r="G4" s="4">
        <f t="shared" si="0"/>
        <v>411</v>
      </c>
      <c r="H4" s="4">
        <f t="shared" si="0"/>
        <v>0</v>
      </c>
      <c r="I4" s="5"/>
    </row>
    <row r="5" ht="27" customHeight="1" spans="1:9">
      <c r="A5" s="8">
        <v>1</v>
      </c>
      <c r="B5" s="8" t="s">
        <v>302</v>
      </c>
      <c r="C5" s="8">
        <v>1</v>
      </c>
      <c r="D5" s="8">
        <f>SUM(E5:H5)</f>
        <v>190</v>
      </c>
      <c r="E5" s="8">
        <v>190</v>
      </c>
      <c r="F5" s="8">
        <v>0</v>
      </c>
      <c r="G5" s="8">
        <v>0</v>
      </c>
      <c r="H5" s="8">
        <v>0</v>
      </c>
      <c r="I5" s="8"/>
    </row>
    <row r="6" ht="27" customHeight="1" spans="1:9">
      <c r="A6" s="8">
        <v>2</v>
      </c>
      <c r="B6" s="8" t="s">
        <v>303</v>
      </c>
      <c r="C6" s="8">
        <v>2</v>
      </c>
      <c r="D6" s="8">
        <f t="shared" ref="D6:D19" si="1">SUM(E6:H6)</f>
        <v>294</v>
      </c>
      <c r="E6" s="8">
        <v>70</v>
      </c>
      <c r="F6" s="8">
        <v>224</v>
      </c>
      <c r="G6" s="8"/>
      <c r="H6" s="8"/>
      <c r="I6" s="8"/>
    </row>
    <row r="7" ht="27" customHeight="1" spans="1:9">
      <c r="A7" s="8">
        <v>3</v>
      </c>
      <c r="B7" s="8" t="s">
        <v>304</v>
      </c>
      <c r="C7" s="8">
        <v>1</v>
      </c>
      <c r="D7" s="8">
        <f t="shared" si="1"/>
        <v>199.9</v>
      </c>
      <c r="E7" s="8">
        <v>199.9</v>
      </c>
      <c r="F7" s="8"/>
      <c r="G7" s="8"/>
      <c r="H7" s="8"/>
      <c r="I7" s="8"/>
    </row>
    <row r="8" ht="27" customHeight="1" spans="1:9">
      <c r="A8" s="8">
        <v>4</v>
      </c>
      <c r="B8" s="8" t="s">
        <v>305</v>
      </c>
      <c r="C8" s="8">
        <v>4</v>
      </c>
      <c r="D8" s="8">
        <f t="shared" si="1"/>
        <v>913.25</v>
      </c>
      <c r="E8" s="8">
        <v>475.25</v>
      </c>
      <c r="F8" s="8">
        <v>288</v>
      </c>
      <c r="G8" s="8">
        <v>150</v>
      </c>
      <c r="H8" s="8"/>
      <c r="I8" s="8"/>
    </row>
    <row r="9" ht="27" customHeight="1" spans="1:9">
      <c r="A9" s="8">
        <v>5</v>
      </c>
      <c r="B9" s="8" t="s">
        <v>306</v>
      </c>
      <c r="C9" s="8">
        <v>1</v>
      </c>
      <c r="D9" s="8">
        <f t="shared" si="1"/>
        <v>347.78</v>
      </c>
      <c r="E9" s="8">
        <v>347.78</v>
      </c>
      <c r="F9" s="8"/>
      <c r="G9" s="8"/>
      <c r="H9" s="8"/>
      <c r="I9" s="8"/>
    </row>
    <row r="10" ht="27" customHeight="1" spans="1:9">
      <c r="A10" s="8">
        <v>6</v>
      </c>
      <c r="B10" s="8" t="s">
        <v>307</v>
      </c>
      <c r="C10" s="8">
        <v>1</v>
      </c>
      <c r="D10" s="8">
        <f t="shared" si="1"/>
        <v>255.5</v>
      </c>
      <c r="E10" s="8"/>
      <c r="F10" s="8"/>
      <c r="G10" s="8">
        <v>255.5</v>
      </c>
      <c r="H10" s="8"/>
      <c r="I10" s="8"/>
    </row>
    <row r="11" ht="27" customHeight="1" spans="1:9">
      <c r="A11" s="8">
        <v>7</v>
      </c>
      <c r="B11" s="8" t="s">
        <v>308</v>
      </c>
      <c r="C11" s="8">
        <v>2</v>
      </c>
      <c r="D11" s="8">
        <f t="shared" si="1"/>
        <v>407.53</v>
      </c>
      <c r="E11" s="8">
        <v>407.53</v>
      </c>
      <c r="F11" s="8"/>
      <c r="G11" s="8"/>
      <c r="H11" s="8"/>
      <c r="I11" s="8"/>
    </row>
    <row r="12" ht="27" customHeight="1" spans="1:9">
      <c r="A12" s="8">
        <v>8</v>
      </c>
      <c r="B12" s="8" t="s">
        <v>309</v>
      </c>
      <c r="C12" s="8">
        <v>3</v>
      </c>
      <c r="D12" s="8">
        <f t="shared" si="1"/>
        <v>528.25</v>
      </c>
      <c r="E12" s="8">
        <v>528.25</v>
      </c>
      <c r="F12" s="8"/>
      <c r="G12" s="8"/>
      <c r="H12" s="8"/>
      <c r="I12" s="8"/>
    </row>
    <row r="13" ht="27" customHeight="1" spans="1:9">
      <c r="A13" s="8">
        <v>9</v>
      </c>
      <c r="B13" s="8" t="s">
        <v>310</v>
      </c>
      <c r="C13" s="8">
        <v>4</v>
      </c>
      <c r="D13" s="8">
        <f t="shared" si="1"/>
        <v>1113.59</v>
      </c>
      <c r="E13" s="8">
        <v>1113.59</v>
      </c>
      <c r="F13" s="8"/>
      <c r="G13" s="8"/>
      <c r="H13" s="8"/>
      <c r="I13" s="8"/>
    </row>
    <row r="14" ht="27" customHeight="1" spans="1:9">
      <c r="A14" s="8">
        <v>10</v>
      </c>
      <c r="B14" s="8" t="s">
        <v>311</v>
      </c>
      <c r="C14" s="8">
        <v>4</v>
      </c>
      <c r="D14" s="8">
        <f t="shared" si="1"/>
        <v>549.6</v>
      </c>
      <c r="E14" s="8">
        <v>324.6</v>
      </c>
      <c r="F14" s="8">
        <v>225</v>
      </c>
      <c r="G14" s="8"/>
      <c r="H14" s="8"/>
      <c r="I14" s="8"/>
    </row>
    <row r="15" ht="27" customHeight="1" spans="1:9">
      <c r="A15" s="8">
        <v>11</v>
      </c>
      <c r="B15" s="8" t="s">
        <v>312</v>
      </c>
      <c r="C15" s="8">
        <v>2</v>
      </c>
      <c r="D15" s="8">
        <f t="shared" si="1"/>
        <v>616.3</v>
      </c>
      <c r="E15" s="8">
        <v>217.3</v>
      </c>
      <c r="F15" s="8">
        <v>399</v>
      </c>
      <c r="G15" s="8"/>
      <c r="H15" s="8"/>
      <c r="I15" s="8"/>
    </row>
    <row r="16" ht="27" customHeight="1" spans="1:9">
      <c r="A16" s="8">
        <v>12</v>
      </c>
      <c r="B16" s="8" t="s">
        <v>52</v>
      </c>
      <c r="C16" s="8">
        <v>2</v>
      </c>
      <c r="D16" s="8">
        <f t="shared" si="1"/>
        <v>555.6</v>
      </c>
      <c r="E16" s="8">
        <v>555.6</v>
      </c>
      <c r="F16" s="8"/>
      <c r="G16" s="8"/>
      <c r="H16" s="8"/>
      <c r="I16" s="8"/>
    </row>
    <row r="17" ht="27" customHeight="1" spans="1:9">
      <c r="A17" s="8">
        <v>13</v>
      </c>
      <c r="B17" s="8" t="s">
        <v>289</v>
      </c>
      <c r="C17" s="8">
        <v>1</v>
      </c>
      <c r="D17" s="8">
        <f t="shared" si="1"/>
        <v>5.5</v>
      </c>
      <c r="E17" s="8"/>
      <c r="F17" s="8"/>
      <c r="G17" s="8">
        <v>5.5</v>
      </c>
      <c r="H17" s="8"/>
      <c r="I17" s="8"/>
    </row>
    <row r="18" ht="27" customHeight="1" spans="1:9">
      <c r="A18" s="8">
        <v>14</v>
      </c>
      <c r="B18" s="8" t="s">
        <v>278</v>
      </c>
      <c r="C18" s="8">
        <v>1</v>
      </c>
      <c r="D18" s="8">
        <f t="shared" si="1"/>
        <v>76.5</v>
      </c>
      <c r="E18" s="8">
        <v>76.5</v>
      </c>
      <c r="F18" s="8"/>
      <c r="G18" s="8"/>
      <c r="H18" s="8"/>
      <c r="I18" s="8"/>
    </row>
    <row r="19" ht="27" customHeight="1" spans="1:9">
      <c r="A19" s="8">
        <v>15</v>
      </c>
      <c r="B19" s="8" t="s">
        <v>313</v>
      </c>
      <c r="C19" s="8">
        <v>1</v>
      </c>
      <c r="D19" s="8">
        <f t="shared" si="1"/>
        <v>4.7</v>
      </c>
      <c r="E19" s="8">
        <v>4.7</v>
      </c>
      <c r="F19" s="8"/>
      <c r="G19" s="8"/>
      <c r="H19" s="8"/>
      <c r="I19" s="8"/>
    </row>
  </sheetData>
  <mergeCells count="2">
    <mergeCell ref="G2:H2"/>
    <mergeCell ref="A4:B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中央提前下达衔接资金项目计划</vt:lpstr>
      <vt:lpstr>打印稿</vt:lpstr>
      <vt:lpstr>资金分配方案</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2024-01-08T05:26:00Z</dcterms:created>
  <dcterms:modified xsi:type="dcterms:W3CDTF">2024-02-22T04:28:56Z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